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9490E5B4-3574-47AB-9C00-78412D7BC40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4" i="8" l="1"/>
  <c r="D4" i="8"/>
  <c r="F4" i="8"/>
  <c r="G4" i="8"/>
  <c r="H4" i="8"/>
  <c r="I4" i="8"/>
  <c r="J4" i="8"/>
  <c r="C5" i="8"/>
  <c r="D5" i="8"/>
  <c r="F5" i="8"/>
  <c r="G5" i="8"/>
  <c r="H5" i="8"/>
  <c r="I5" i="8"/>
  <c r="J5" i="8"/>
  <c r="C10" i="8"/>
  <c r="D10" i="8"/>
  <c r="F10" i="8"/>
  <c r="G10" i="8"/>
  <c r="H10" i="8"/>
  <c r="I10" i="8"/>
  <c r="J10" i="8"/>
  <c r="C9" i="8"/>
  <c r="D9" i="8"/>
  <c r="F9" i="8"/>
  <c r="G9" i="8"/>
  <c r="H9" i="8"/>
  <c r="I9" i="8"/>
  <c r="J9" i="8"/>
  <c r="C7" i="8"/>
  <c r="D7" i="8"/>
  <c r="F7" i="8"/>
  <c r="G7" i="8"/>
  <c r="H7" i="8"/>
  <c r="I7" i="8"/>
  <c r="J7" i="8"/>
  <c r="C6" i="8"/>
  <c r="D6" i="8"/>
  <c r="F6" i="8"/>
  <c r="G6" i="8"/>
  <c r="H6" i="8"/>
  <c r="I6" i="8"/>
  <c r="J6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14" i="8"/>
  <c r="D14" i="8"/>
  <c r="F14" i="8"/>
  <c r="G14" i="8"/>
  <c r="H14" i="8"/>
  <c r="I14" i="8"/>
  <c r="J14" i="8"/>
  <c r="C18" i="8"/>
  <c r="D18" i="8"/>
  <c r="F18" i="8"/>
  <c r="G18" i="8"/>
  <c r="H18" i="8"/>
  <c r="I18" i="8"/>
  <c r="J18" i="8"/>
  <c r="C15" i="8"/>
  <c r="D15" i="8"/>
  <c r="F15" i="8"/>
  <c r="G15" i="8"/>
  <c r="H15" i="8"/>
  <c r="I15" i="8"/>
  <c r="J15" i="8"/>
  <c r="C17" i="8"/>
  <c r="D17" i="8"/>
  <c r="F17" i="8"/>
  <c r="G17" i="8"/>
  <c r="H17" i="8"/>
  <c r="I17" i="8"/>
  <c r="J17" i="8"/>
  <c r="C13" i="8"/>
  <c r="D13" i="8"/>
  <c r="F13" i="8"/>
  <c r="G13" i="8"/>
  <c r="H13" i="8"/>
  <c r="I13" i="8"/>
  <c r="J13" i="8"/>
  <c r="C16" i="8"/>
  <c r="D16" i="8"/>
  <c r="F16" i="8"/>
  <c r="G16" i="8"/>
  <c r="H16" i="8"/>
  <c r="I16" i="8"/>
  <c r="J16" i="8"/>
  <c r="C19" i="8"/>
  <c r="D19" i="8"/>
  <c r="F19" i="8"/>
  <c r="G19" i="8"/>
  <c r="H19" i="8"/>
  <c r="I19" i="8"/>
  <c r="J19" i="8"/>
  <c r="C20" i="8"/>
  <c r="D20" i="8"/>
  <c r="B20" i="8" s="1"/>
  <c r="F20" i="8"/>
  <c r="G20" i="8"/>
  <c r="H20" i="8"/>
  <c r="I20" i="8"/>
  <c r="J20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3" i="8" l="1"/>
  <c r="B13" i="8" s="1"/>
  <c r="K17" i="8"/>
  <c r="K9" i="8"/>
  <c r="K14" i="8"/>
  <c r="E11" i="8"/>
  <c r="B11" i="8" s="1"/>
  <c r="K10" i="8"/>
  <c r="E5" i="8"/>
  <c r="B5" i="8" s="1"/>
  <c r="K4" i="8"/>
  <c r="K19" i="8"/>
  <c r="K16" i="8"/>
  <c r="E8" i="8"/>
  <c r="B8" i="8" s="1"/>
  <c r="K6" i="8"/>
  <c r="E16" i="8"/>
  <c r="B16" i="8" s="1"/>
  <c r="K13" i="8"/>
  <c r="K15" i="8"/>
  <c r="E19" i="8"/>
  <c r="B19" i="8" s="1"/>
  <c r="E14" i="8"/>
  <c r="B14" i="8" s="1"/>
  <c r="E20" i="8"/>
  <c r="E18" i="8"/>
  <c r="B18" i="8" s="1"/>
  <c r="E4" i="8"/>
  <c r="B4" i="8" s="1"/>
  <c r="K20" i="8"/>
  <c r="E17" i="8"/>
  <c r="B17" i="8" s="1"/>
  <c r="E15" i="8"/>
  <c r="B15" i="8" s="1"/>
  <c r="K18" i="8"/>
  <c r="K5" i="8"/>
  <c r="K11" i="8"/>
  <c r="E10" i="8"/>
  <c r="B10" i="8" s="1"/>
  <c r="K8" i="8"/>
  <c r="E7" i="8"/>
  <c r="B7" i="8" s="1"/>
  <c r="E9" i="8"/>
  <c r="B9" i="8" s="1"/>
  <c r="E6" i="8"/>
  <c r="B6" i="8" s="1"/>
  <c r="K7" i="8"/>
</calcChain>
</file>

<file path=xl/sharedStrings.xml><?xml version="1.0" encoding="utf-8"?>
<sst xmlns="http://schemas.openxmlformats.org/spreadsheetml/2006/main" count="256" uniqueCount="112">
  <si>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</si>
  <si>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</si>
  <si>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</si>
  <si>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</si>
  <si>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</si>
  <si>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</si>
  <si>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</si>
  <si>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</si>
  <si>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</si>
  <si>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</si>
  <si>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</si>
  <si>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</si>
  <si>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</si>
  <si>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</si>
  <si>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</si>
  <si>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</si>
  <si>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</si>
  <si>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</si>
  <si>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</si>
  <si>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</si>
  <si>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</si>
  <si>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</si>
  <si>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</si>
  <si>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</si>
  <si>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</si>
  <si>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</si>
  <si>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</si>
  <si>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</si>
  <si>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</si>
  <si>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</si>
  <si>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</si>
  <si>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</si>
  <si>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</si>
  <si>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</si>
  <si>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</si>
  <si>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</si>
  <si>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</si>
  <si>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</si>
  <si>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</si>
  <si>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</si>
  <si>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</si>
  <si>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</si>
  <si>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</si>
  <si>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</si>
  <si>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</si>
  <si>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</si>
  <si>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</si>
  <si>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</si>
  <si>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</si>
  <si>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</si>
  <si>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</si>
  <si>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</si>
  <si>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</si>
  <si>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</si>
  <si>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</si>
  <si>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</si>
  <si>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</si>
  <si>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</si>
  <si>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</si>
  <si>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</si>
  <si>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</si>
  <si>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</si>
  <si>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</si>
  <si>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</si>
  <si>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</si>
  <si>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</si>
  <si>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</si>
  <si>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</si>
  <si>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</si>
  <si>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</si>
  <si>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</si>
  <si>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</si>
  <si>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</si>
  <si>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</si>
  <si>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</si>
  <si>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</si>
  <si>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1 / 8</t>
  </si>
  <si>
    <t>2 / 8</t>
  </si>
  <si>
    <t>4 / 7</t>
  </si>
  <si>
    <t>7 / 3</t>
  </si>
  <si>
    <t>7 / 2</t>
  </si>
  <si>
    <t>7 /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</si>
  <si>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</si>
  <si>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FLU</t>
  </si>
  <si>
    <t>SCR</t>
  </si>
  <si>
    <t>ROM</t>
  </si>
  <si>
    <t>XXXX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</si>
  <si>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</si>
  <si>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</si>
  <si>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</si>
  <si>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</si>
  <si>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</si>
  <si>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</si>
  <si>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</si>
  <si>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</si>
  <si>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</si>
  <si>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</si>
  <si>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</si>
  <si>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</si>
  <si>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AND</t>
  </si>
  <si>
    <t>AMA</t>
  </si>
  <si>
    <t>AME</t>
  </si>
  <si>
    <t>VEL</t>
  </si>
  <si>
    <t>IMI</t>
  </si>
  <si>
    <t>MIL</t>
  </si>
  <si>
    <t>PAR</t>
  </si>
  <si>
    <t>VAS</t>
  </si>
  <si>
    <t>SPO</t>
  </si>
  <si>
    <t>ARCB - Julho 2022</t>
  </si>
  <si>
    <t>SJO</t>
  </si>
  <si>
    <t>SPA</t>
  </si>
  <si>
    <t>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</si>
</sst>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R57" sqref="R57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18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17" ht="27" customHeight="1" thickBo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17" ht="16.5" customHeight="1" thickTop="1" x14ac:dyDescent="0.2">
      <c r="A3" s="127" t="s">
        <v>15</v>
      </c>
      <c r="B3" s="129" t="s">
        <v>1</v>
      </c>
      <c r="C3" s="129"/>
      <c r="D3" s="129"/>
      <c r="E3" s="129"/>
      <c r="F3" s="129"/>
      <c r="G3" s="9"/>
      <c r="I3" s="131">
        <v>44751</v>
      </c>
      <c r="J3" s="132"/>
      <c r="K3" s="132"/>
      <c r="L3" s="132"/>
      <c r="M3" s="133"/>
      <c r="N3" s="24"/>
    </row>
    <row r="4" spans="1:17" ht="15" customHeight="1" thickBot="1" x14ac:dyDescent="0.25">
      <c r="A4" s="128"/>
      <c r="B4" s="130"/>
      <c r="C4" s="130"/>
      <c r="D4" s="130"/>
      <c r="E4" s="130"/>
      <c r="F4" s="130"/>
      <c r="G4" s="9"/>
      <c r="I4" s="134"/>
      <c r="J4" s="135"/>
      <c r="K4" s="135"/>
      <c r="L4" s="135"/>
      <c r="M4" s="136"/>
      <c r="N4" s="24"/>
      <c r="Q4" t="s">
        <v>82</v>
      </c>
    </row>
    <row r="5" spans="1:17" ht="16.5" thickBot="1" x14ac:dyDescent="0.25"/>
    <row r="6" spans="1:17" ht="16.5" thickBot="1" x14ac:dyDescent="0.25">
      <c r="C6" s="124" t="s">
        <v>16</v>
      </c>
      <c r="D6" s="125"/>
      <c r="E6" s="126"/>
      <c r="G6" s="3" t="s">
        <v>18</v>
      </c>
      <c r="J6" s="124" t="s">
        <v>17</v>
      </c>
      <c r="K6" s="125"/>
      <c r="L6" s="126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AND</v>
      </c>
      <c r="C8" s="31">
        <v>2</v>
      </c>
      <c r="D8" s="32" t="s">
        <v>0</v>
      </c>
      <c r="E8" s="31">
        <v>3</v>
      </c>
      <c r="F8" s="33" t="str">
        <f>Times!A7</f>
        <v>FLU</v>
      </c>
      <c r="G8" s="18" t="s">
        <v>27</v>
      </c>
      <c r="H8" s="34"/>
      <c r="I8" s="35" t="str">
        <f>Times!A9</f>
        <v>VAS</v>
      </c>
      <c r="J8" s="31">
        <v>2</v>
      </c>
      <c r="K8" s="32" t="s">
        <v>0</v>
      </c>
      <c r="L8" s="31">
        <v>1</v>
      </c>
      <c r="M8" s="36" t="str">
        <f>Times!A15</f>
        <v>VEL</v>
      </c>
      <c r="N8" s="19" t="s">
        <v>31</v>
      </c>
      <c r="Q8" s="116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AMA</v>
      </c>
      <c r="C10" s="31">
        <v>0</v>
      </c>
      <c r="D10" s="32" t="s">
        <v>0</v>
      </c>
      <c r="E10" s="31">
        <v>0</v>
      </c>
      <c r="F10" s="33" t="str">
        <f>Times!A3</f>
        <v>MIL</v>
      </c>
      <c r="G10" s="19" t="s">
        <v>28</v>
      </c>
      <c r="H10" s="34"/>
      <c r="I10" s="35" t="str">
        <f>Times!A10</f>
        <v>AME</v>
      </c>
      <c r="J10" s="31">
        <v>2</v>
      </c>
      <c r="K10" s="32" t="s">
        <v>0</v>
      </c>
      <c r="L10" s="31">
        <v>2</v>
      </c>
      <c r="M10" s="36" t="str">
        <f>Times!A11</f>
        <v>PAR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SPO</v>
      </c>
      <c r="C12" s="31">
        <v>1</v>
      </c>
      <c r="D12" s="32" t="s">
        <v>0</v>
      </c>
      <c r="E12" s="31">
        <v>2</v>
      </c>
      <c r="F12" s="33" t="str">
        <f>Times!A5</f>
        <v>ROM</v>
      </c>
      <c r="G12" s="19" t="s">
        <v>29</v>
      </c>
      <c r="H12" s="34"/>
      <c r="I12" s="35" t="str">
        <f>Times!A12</f>
        <v>SJO</v>
      </c>
      <c r="J12" s="31">
        <v>1</v>
      </c>
      <c r="K12" s="32" t="s">
        <v>0</v>
      </c>
      <c r="L12" s="31">
        <v>2</v>
      </c>
      <c r="M12" s="36" t="str">
        <f>Times!A13</f>
        <v>IMI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56" t="str">
        <f>Times!A6</f>
        <v>SPA</v>
      </c>
      <c r="C14" s="57"/>
      <c r="D14" s="58" t="s">
        <v>0</v>
      </c>
      <c r="E14" s="57"/>
      <c r="F14" s="59" t="str">
        <f>Times!A8</f>
        <v>XXXX</v>
      </c>
      <c r="G14" s="60" t="s">
        <v>31</v>
      </c>
      <c r="H14" s="34"/>
      <c r="I14" s="56" t="str">
        <f>Times!A14</f>
        <v>SCR</v>
      </c>
      <c r="J14" s="57"/>
      <c r="K14" s="58" t="s">
        <v>0</v>
      </c>
      <c r="L14" s="57"/>
      <c r="M14" s="59" t="str">
        <f>Times!A16</f>
        <v>XXXX</v>
      </c>
      <c r="N14" s="60" t="s">
        <v>76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8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AND</v>
      </c>
      <c r="C16" s="31">
        <v>3</v>
      </c>
      <c r="D16" s="32" t="s">
        <v>0</v>
      </c>
      <c r="E16" s="31">
        <v>1</v>
      </c>
      <c r="F16" s="33" t="str">
        <f>Times!A2</f>
        <v>AMA</v>
      </c>
      <c r="G16" s="20" t="s">
        <v>33</v>
      </c>
      <c r="H16" s="34"/>
      <c r="I16" s="35" t="str">
        <f>Times!A9</f>
        <v>VAS</v>
      </c>
      <c r="J16" s="31">
        <v>1</v>
      </c>
      <c r="K16" s="32" t="s">
        <v>0</v>
      </c>
      <c r="L16" s="31">
        <v>3</v>
      </c>
      <c r="M16" s="36" t="str">
        <f>Times!A10</f>
        <v>AME</v>
      </c>
      <c r="N16" s="20" t="s">
        <v>38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MIL</v>
      </c>
      <c r="C18" s="31">
        <v>0</v>
      </c>
      <c r="D18" s="32" t="s">
        <v>0</v>
      </c>
      <c r="E18" s="31">
        <v>0</v>
      </c>
      <c r="F18" s="33" t="str">
        <f>Times!A4</f>
        <v>SPO</v>
      </c>
      <c r="G18" s="20" t="s">
        <v>34</v>
      </c>
      <c r="H18" s="34"/>
      <c r="I18" s="35" t="str">
        <f>Times!A11</f>
        <v>PAR</v>
      </c>
      <c r="J18" s="31">
        <v>1</v>
      </c>
      <c r="K18" s="32" t="s">
        <v>0</v>
      </c>
      <c r="L18" s="31">
        <v>1</v>
      </c>
      <c r="M18" s="36" t="str">
        <f>Times!A12</f>
        <v>SJO</v>
      </c>
      <c r="N18" s="20" t="s">
        <v>35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ROM</v>
      </c>
      <c r="C20" s="31">
        <v>2</v>
      </c>
      <c r="D20" s="32" t="s">
        <v>0</v>
      </c>
      <c r="E20" s="31">
        <v>0</v>
      </c>
      <c r="F20" s="33" t="str">
        <f>Times!A6</f>
        <v>SPA</v>
      </c>
      <c r="G20" s="20" t="s">
        <v>36</v>
      </c>
      <c r="H20" s="34"/>
      <c r="I20" s="35" t="str">
        <f>Times!A13</f>
        <v>IMI</v>
      </c>
      <c r="J20" s="31">
        <v>3</v>
      </c>
      <c r="K20" s="32" t="s">
        <v>0</v>
      </c>
      <c r="L20" s="31">
        <v>0</v>
      </c>
      <c r="M20" s="36" t="str">
        <f>Times!A14</f>
        <v>SCR</v>
      </c>
      <c r="N20" s="20" t="s">
        <v>37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56" t="str">
        <f>Times!A7</f>
        <v>FLU</v>
      </c>
      <c r="C22" s="57"/>
      <c r="D22" s="58" t="s">
        <v>0</v>
      </c>
      <c r="E22" s="57"/>
      <c r="F22" s="59" t="str">
        <f>Times!A8</f>
        <v>XXXX</v>
      </c>
      <c r="G22" s="60" t="s">
        <v>38</v>
      </c>
      <c r="H22" s="34"/>
      <c r="I22" s="56" t="str">
        <f>Times!A15</f>
        <v>VEL</v>
      </c>
      <c r="J22" s="57"/>
      <c r="K22" s="58" t="s">
        <v>0</v>
      </c>
      <c r="L22" s="57"/>
      <c r="M22" s="59" t="str">
        <f>Times!A16</f>
        <v>XXXX</v>
      </c>
      <c r="N22" s="60" t="s">
        <v>77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AND</v>
      </c>
      <c r="C24" s="31">
        <v>1</v>
      </c>
      <c r="D24" s="32" t="s">
        <v>0</v>
      </c>
      <c r="E24" s="31">
        <v>1</v>
      </c>
      <c r="F24" s="33" t="str">
        <f>Times!A3</f>
        <v>MIL</v>
      </c>
      <c r="G24" s="21" t="s">
        <v>39</v>
      </c>
      <c r="H24" s="34"/>
      <c r="I24" s="35" t="str">
        <f>Times!A9</f>
        <v>VAS</v>
      </c>
      <c r="J24" s="31">
        <v>1</v>
      </c>
      <c r="K24" s="32" t="s">
        <v>0</v>
      </c>
      <c r="L24" s="31">
        <v>2</v>
      </c>
      <c r="M24" s="36" t="str">
        <f>Times!A11</f>
        <v>PAR</v>
      </c>
      <c r="N24" s="21" t="s">
        <v>43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56" t="str">
        <f>Times!A2</f>
        <v>AMA</v>
      </c>
      <c r="C26" s="57"/>
      <c r="D26" s="58" t="s">
        <v>0</v>
      </c>
      <c r="E26" s="57"/>
      <c r="F26" s="59" t="str">
        <f>Times!A8</f>
        <v>XXXX</v>
      </c>
      <c r="G26" s="60" t="s">
        <v>40</v>
      </c>
      <c r="H26" s="34"/>
      <c r="I26" s="56" t="str">
        <f>Times!A10</f>
        <v>AME</v>
      </c>
      <c r="J26" s="57"/>
      <c r="K26" s="58" t="s">
        <v>0</v>
      </c>
      <c r="L26" s="57"/>
      <c r="M26" s="59" t="str">
        <f>Times!A16</f>
        <v>XXXX</v>
      </c>
      <c r="N26" s="60" t="s">
        <v>42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SPO</v>
      </c>
      <c r="C28" s="31">
        <v>0</v>
      </c>
      <c r="D28" s="32" t="s">
        <v>0</v>
      </c>
      <c r="E28" s="31">
        <v>1</v>
      </c>
      <c r="F28" s="33" t="str">
        <f>Times!A6</f>
        <v>SPA</v>
      </c>
      <c r="G28" s="21" t="s">
        <v>40</v>
      </c>
      <c r="H28" s="34"/>
      <c r="I28" s="35" t="str">
        <f>Times!A12</f>
        <v>SJO</v>
      </c>
      <c r="J28" s="31">
        <v>1</v>
      </c>
      <c r="K28" s="32" t="s">
        <v>0</v>
      </c>
      <c r="L28" s="31">
        <v>1</v>
      </c>
      <c r="M28" s="36" t="str">
        <f>Times!A14</f>
        <v>SCR</v>
      </c>
      <c r="N28" s="21" t="s">
        <v>44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  <c r="N29" s="38"/>
    </row>
    <row r="30" spans="1:14" s="13" customFormat="1" ht="18" customHeight="1" thickBot="1" x14ac:dyDescent="0.25">
      <c r="A30" s="29">
        <v>12</v>
      </c>
      <c r="B30" s="30" t="str">
        <f>Times!A5</f>
        <v>ROM</v>
      </c>
      <c r="C30" s="31">
        <v>2</v>
      </c>
      <c r="D30" s="32" t="s">
        <v>0</v>
      </c>
      <c r="E30" s="31">
        <v>2</v>
      </c>
      <c r="F30" s="33" t="str">
        <f>Times!A7</f>
        <v>FLU</v>
      </c>
      <c r="G30" s="21" t="s">
        <v>41</v>
      </c>
      <c r="H30" s="34"/>
      <c r="I30" s="35" t="str">
        <f>Times!A13</f>
        <v>IMI</v>
      </c>
      <c r="J30" s="31">
        <v>3</v>
      </c>
      <c r="K30" s="32" t="s">
        <v>0</v>
      </c>
      <c r="L30" s="31">
        <v>2</v>
      </c>
      <c r="M30" s="36" t="str">
        <f>Times!A15</f>
        <v>VEL</v>
      </c>
      <c r="N30" s="21" t="s">
        <v>42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AND</v>
      </c>
      <c r="C32" s="31">
        <v>2</v>
      </c>
      <c r="D32" s="32" t="s">
        <v>0</v>
      </c>
      <c r="E32" s="31">
        <v>0</v>
      </c>
      <c r="F32" s="33" t="str">
        <f>Times!A5</f>
        <v>ROM</v>
      </c>
      <c r="G32" s="18" t="s">
        <v>45</v>
      </c>
      <c r="H32" s="34"/>
      <c r="I32" s="35" t="str">
        <f>Times!A9</f>
        <v>VAS</v>
      </c>
      <c r="J32" s="31">
        <v>0</v>
      </c>
      <c r="K32" s="32" t="s">
        <v>0</v>
      </c>
      <c r="L32" s="31">
        <v>2</v>
      </c>
      <c r="M32" s="36" t="str">
        <f>Times!A13</f>
        <v>IMI</v>
      </c>
      <c r="N32" s="18" t="s">
        <v>46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G33" s="38"/>
      <c r="H33" s="34"/>
      <c r="I33" s="27"/>
      <c r="J33" s="37"/>
      <c r="K33" s="32"/>
      <c r="L33" s="37"/>
      <c r="M33" s="27"/>
      <c r="N33" s="38"/>
    </row>
    <row r="34" spans="1:14" s="13" customFormat="1" ht="18" customHeight="1" thickBot="1" x14ac:dyDescent="0.25">
      <c r="A34" s="29">
        <v>14</v>
      </c>
      <c r="B34" s="30" t="str">
        <f>Times!A4</f>
        <v>SPO</v>
      </c>
      <c r="C34" s="31">
        <v>1</v>
      </c>
      <c r="D34" s="32" t="s">
        <v>0</v>
      </c>
      <c r="E34" s="31">
        <v>0</v>
      </c>
      <c r="F34" s="33" t="str">
        <f>Times!A7</f>
        <v>FLU</v>
      </c>
      <c r="G34" s="19" t="s">
        <v>47</v>
      </c>
      <c r="H34" s="34"/>
      <c r="I34" s="35" t="str">
        <f>Times!A12</f>
        <v>SJO</v>
      </c>
      <c r="J34" s="31">
        <v>2</v>
      </c>
      <c r="K34" s="32" t="s">
        <v>0</v>
      </c>
      <c r="L34" s="31">
        <v>1</v>
      </c>
      <c r="M34" s="36" t="str">
        <f>Times!A15</f>
        <v>VEL</v>
      </c>
      <c r="N34" s="19" t="s">
        <v>48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56" t="str">
        <f>Times!A3</f>
        <v>MIL</v>
      </c>
      <c r="C36" s="57"/>
      <c r="D36" s="58" t="s">
        <v>0</v>
      </c>
      <c r="E36" s="57"/>
      <c r="F36" s="59" t="str">
        <f>Times!A8</f>
        <v>XXXX</v>
      </c>
      <c r="G36" s="60" t="s">
        <v>49</v>
      </c>
      <c r="H36" s="34"/>
      <c r="I36" s="56" t="str">
        <f>Times!A11</f>
        <v>PAR</v>
      </c>
      <c r="J36" s="57"/>
      <c r="K36" s="58" t="s">
        <v>0</v>
      </c>
      <c r="L36" s="57"/>
      <c r="M36" s="59" t="str">
        <f>Times!A16</f>
        <v>XXXX</v>
      </c>
      <c r="N36" s="60" t="s">
        <v>78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AMA</v>
      </c>
      <c r="C38" s="31">
        <v>3</v>
      </c>
      <c r="D38" s="32" t="s">
        <v>0</v>
      </c>
      <c r="E38" s="31">
        <v>2</v>
      </c>
      <c r="F38" s="33" t="str">
        <f>Times!A6</f>
        <v>SPA</v>
      </c>
      <c r="G38" s="19" t="s">
        <v>49</v>
      </c>
      <c r="H38" s="34"/>
      <c r="I38" s="35" t="str">
        <f>Times!A10</f>
        <v>AME</v>
      </c>
      <c r="J38" s="31">
        <v>1</v>
      </c>
      <c r="K38" s="32" t="s">
        <v>0</v>
      </c>
      <c r="L38" s="31">
        <v>2</v>
      </c>
      <c r="M38" s="36" t="str">
        <f>Times!A14</f>
        <v>SCR</v>
      </c>
      <c r="N38" s="19" t="s">
        <v>50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G39" s="38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AND</v>
      </c>
      <c r="C40" s="31">
        <v>2</v>
      </c>
      <c r="D40" s="32" t="s">
        <v>0</v>
      </c>
      <c r="E40" s="31">
        <v>1</v>
      </c>
      <c r="F40" s="33" t="str">
        <f>Times!A4</f>
        <v>SPO</v>
      </c>
      <c r="G40" s="20" t="s">
        <v>51</v>
      </c>
      <c r="H40" s="34"/>
      <c r="I40" s="35" t="str">
        <f>Times!A9</f>
        <v>VAS</v>
      </c>
      <c r="J40" s="31">
        <v>3</v>
      </c>
      <c r="K40" s="32" t="s">
        <v>0</v>
      </c>
      <c r="L40" s="31">
        <v>0</v>
      </c>
      <c r="M40" s="36" t="str">
        <f>Times!A12</f>
        <v>SJO</v>
      </c>
      <c r="N40" s="20" t="s">
        <v>52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56" t="str">
        <f>Times!A5</f>
        <v>ROM</v>
      </c>
      <c r="C42" s="57"/>
      <c r="D42" s="58" t="s">
        <v>0</v>
      </c>
      <c r="E42" s="57"/>
      <c r="F42" s="59" t="str">
        <f>Times!A8</f>
        <v>XXXX</v>
      </c>
      <c r="G42" s="60" t="s">
        <v>54</v>
      </c>
      <c r="H42" s="34"/>
      <c r="I42" s="56" t="str">
        <f>Times!A13</f>
        <v>IMI</v>
      </c>
      <c r="J42" s="57"/>
      <c r="K42" s="58" t="s">
        <v>0</v>
      </c>
      <c r="L42" s="57"/>
      <c r="M42" s="59" t="str">
        <f>Times!A16</f>
        <v>XXXX</v>
      </c>
      <c r="N42" s="60" t="s">
        <v>55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MIL</v>
      </c>
      <c r="C44" s="31">
        <v>1</v>
      </c>
      <c r="D44" s="32" t="s">
        <v>0</v>
      </c>
      <c r="E44" s="31">
        <v>2</v>
      </c>
      <c r="F44" s="33" t="str">
        <f>Times!A6</f>
        <v>SPA</v>
      </c>
      <c r="G44" s="20" t="s">
        <v>54</v>
      </c>
      <c r="H44" s="34"/>
      <c r="I44" s="35" t="str">
        <f>Times!A11</f>
        <v>PAR</v>
      </c>
      <c r="J44" s="31">
        <v>1</v>
      </c>
      <c r="K44" s="32" t="s">
        <v>0</v>
      </c>
      <c r="L44" s="31">
        <v>1</v>
      </c>
      <c r="M44" s="36" t="str">
        <f>Times!A14</f>
        <v>SCR</v>
      </c>
      <c r="N44" s="20" t="s">
        <v>56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AMA</v>
      </c>
      <c r="C46" s="31">
        <v>2</v>
      </c>
      <c r="D46" s="32" t="s">
        <v>0</v>
      </c>
      <c r="E46" s="31">
        <v>2</v>
      </c>
      <c r="F46" s="33" t="str">
        <f>Times!A7</f>
        <v>FLU</v>
      </c>
      <c r="G46" s="20" t="s">
        <v>53</v>
      </c>
      <c r="H46" s="34"/>
      <c r="I46" s="35" t="str">
        <f>Times!A10</f>
        <v>AME</v>
      </c>
      <c r="J46" s="31">
        <v>0</v>
      </c>
      <c r="K46" s="32" t="s">
        <v>0</v>
      </c>
      <c r="L46" s="31">
        <v>1</v>
      </c>
      <c r="M46" s="36" t="str">
        <f>Times!A15</f>
        <v>VEL</v>
      </c>
      <c r="N46" s="20" t="s">
        <v>55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56" t="str">
        <f>Times!A1</f>
        <v>AND</v>
      </c>
      <c r="C48" s="57"/>
      <c r="D48" s="58" t="s">
        <v>0</v>
      </c>
      <c r="E48" s="57"/>
      <c r="F48" s="59" t="str">
        <f>Times!A8</f>
        <v>XXXX</v>
      </c>
      <c r="G48" s="60" t="s">
        <v>57</v>
      </c>
      <c r="H48" s="34"/>
      <c r="I48" s="56" t="str">
        <f>Times!A9</f>
        <v>VAS</v>
      </c>
      <c r="J48" s="57"/>
      <c r="K48" s="58" t="s">
        <v>0</v>
      </c>
      <c r="L48" s="57"/>
      <c r="M48" s="59" t="str">
        <f>Times!A16</f>
        <v>XXXX</v>
      </c>
      <c r="N48" s="60" t="s">
        <v>62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AMA</v>
      </c>
      <c r="C50" s="31">
        <v>2</v>
      </c>
      <c r="D50" s="32" t="s">
        <v>0</v>
      </c>
      <c r="E50" s="31">
        <v>0</v>
      </c>
      <c r="F50" s="33" t="str">
        <f>Times!A4</f>
        <v>SPO</v>
      </c>
      <c r="G50" s="21" t="s">
        <v>57</v>
      </c>
      <c r="H50" s="34"/>
      <c r="I50" s="35" t="str">
        <f>Times!A10</f>
        <v>AME</v>
      </c>
      <c r="J50" s="31">
        <v>3</v>
      </c>
      <c r="K50" s="32" t="s">
        <v>0</v>
      </c>
      <c r="L50" s="31">
        <v>3</v>
      </c>
      <c r="M50" s="36" t="str">
        <f>Times!A12</f>
        <v>SJO</v>
      </c>
      <c r="N50" s="21" t="s">
        <v>61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  <c r="N51" s="38"/>
    </row>
    <row r="52" spans="1:14" s="13" customFormat="1" ht="18" customHeight="1" thickBot="1" x14ac:dyDescent="0.25">
      <c r="A52" s="29">
        <v>23</v>
      </c>
      <c r="B52" s="30" t="str">
        <f>Times!A3</f>
        <v>MIL</v>
      </c>
      <c r="C52" s="31">
        <v>1</v>
      </c>
      <c r="D52" s="32" t="s">
        <v>0</v>
      </c>
      <c r="E52" s="31">
        <v>2</v>
      </c>
      <c r="F52" s="33" t="str">
        <f>Times!A5</f>
        <v>ROM</v>
      </c>
      <c r="G52" s="21" t="s">
        <v>58</v>
      </c>
      <c r="H52" s="34"/>
      <c r="I52" s="35" t="str">
        <f>Times!A11</f>
        <v>PAR</v>
      </c>
      <c r="J52" s="31">
        <v>1</v>
      </c>
      <c r="K52" s="32" t="s">
        <v>0</v>
      </c>
      <c r="L52" s="31">
        <v>3</v>
      </c>
      <c r="M52" s="36" t="str">
        <f>Times!A13</f>
        <v>IMI</v>
      </c>
      <c r="N52" s="21" t="s">
        <v>62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SPA</v>
      </c>
      <c r="C54" s="31">
        <v>4</v>
      </c>
      <c r="D54" s="32" t="s">
        <v>0</v>
      </c>
      <c r="E54" s="31">
        <v>0</v>
      </c>
      <c r="F54" s="33" t="str">
        <f>Times!A7</f>
        <v>FLU</v>
      </c>
      <c r="G54" s="21" t="s">
        <v>59</v>
      </c>
      <c r="H54" s="34"/>
      <c r="I54" s="35" t="str">
        <f>Times!A14</f>
        <v>SCR</v>
      </c>
      <c r="J54" s="31">
        <v>4</v>
      </c>
      <c r="K54" s="32" t="s">
        <v>0</v>
      </c>
      <c r="L54" s="31">
        <v>4</v>
      </c>
      <c r="M54" s="36" t="str">
        <f>Times!A15</f>
        <v>VEL</v>
      </c>
      <c r="N54" s="21" t="s">
        <v>60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AND</v>
      </c>
      <c r="C56" s="31">
        <v>1</v>
      </c>
      <c r="D56" s="32" t="s">
        <v>0</v>
      </c>
      <c r="E56" s="31">
        <v>1</v>
      </c>
      <c r="F56" s="33" t="str">
        <f>Times!A6</f>
        <v>SPA</v>
      </c>
      <c r="G56" s="18" t="s">
        <v>63</v>
      </c>
      <c r="H56" s="34"/>
      <c r="I56" s="35" t="str">
        <f>Times!A9</f>
        <v>VAS</v>
      </c>
      <c r="J56" s="31">
        <v>0</v>
      </c>
      <c r="K56" s="32" t="s">
        <v>0</v>
      </c>
      <c r="L56" s="31">
        <v>0</v>
      </c>
      <c r="M56" s="36" t="str">
        <f>Times!A14</f>
        <v>SCR</v>
      </c>
      <c r="N56" s="18" t="s">
        <v>66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G57" s="38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AMA</v>
      </c>
      <c r="C58" s="31">
        <v>1</v>
      </c>
      <c r="D58" s="32" t="s">
        <v>0</v>
      </c>
      <c r="E58" s="31">
        <v>0</v>
      </c>
      <c r="F58" s="33" t="str">
        <f>Times!A5</f>
        <v>ROM</v>
      </c>
      <c r="G58" s="19" t="s">
        <v>80</v>
      </c>
      <c r="H58" s="34"/>
      <c r="I58" s="35" t="str">
        <f>Times!A10</f>
        <v>AME</v>
      </c>
      <c r="J58" s="31">
        <v>4</v>
      </c>
      <c r="K58" s="32" t="s">
        <v>0</v>
      </c>
      <c r="L58" s="31">
        <v>5</v>
      </c>
      <c r="M58" s="36" t="str">
        <f>Times!A13</f>
        <v>IMI</v>
      </c>
      <c r="N58" s="18" t="s">
        <v>64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MIL</v>
      </c>
      <c r="C60" s="31">
        <v>1</v>
      </c>
      <c r="D60" s="32" t="s">
        <v>0</v>
      </c>
      <c r="E60" s="31">
        <v>1</v>
      </c>
      <c r="F60" s="33" t="str">
        <f>Times!A7</f>
        <v>FLU</v>
      </c>
      <c r="G60" s="19" t="s">
        <v>79</v>
      </c>
      <c r="H60" s="34"/>
      <c r="I60" s="35" t="str">
        <f>Times!A11</f>
        <v>PAR</v>
      </c>
      <c r="J60" s="31">
        <v>2</v>
      </c>
      <c r="K60" s="32" t="s">
        <v>0</v>
      </c>
      <c r="L60" s="31">
        <v>2</v>
      </c>
      <c r="M60" s="36" t="str">
        <f>Times!A15</f>
        <v>VEL</v>
      </c>
      <c r="N60" s="19" t="s">
        <v>65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56" t="str">
        <f>Times!A4</f>
        <v>SPO</v>
      </c>
      <c r="C62" s="57"/>
      <c r="D62" s="58" t="s">
        <v>0</v>
      </c>
      <c r="E62" s="57"/>
      <c r="F62" s="59" t="str">
        <f>Times!A8</f>
        <v>XXXX</v>
      </c>
      <c r="G62" s="60" t="s">
        <v>66</v>
      </c>
      <c r="H62" s="34"/>
      <c r="I62" s="56" t="str">
        <f>Times!A12</f>
        <v>SJO</v>
      </c>
      <c r="J62" s="57"/>
      <c r="K62" s="58" t="s">
        <v>0</v>
      </c>
      <c r="L62" s="57"/>
      <c r="M62" s="59" t="str">
        <f>Times!A16</f>
        <v>XXXX</v>
      </c>
      <c r="N62" s="60" t="s">
        <v>81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/BCqfrwLnLIAtx0WuN+GpI5iHJr9ZgY/geL87bTXbnpwsjhpz7FtCBN7OiJJm7vrpJ5eDQGvtiqjqIpCQ7aOgQ==" saltValue="Yg9Ja9guHfNTFGlvHiiH6w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I11" sqref="I11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71" customWidth="1"/>
    <col min="13" max="16" width="15.5703125" style="65" customWidth="1"/>
    <col min="17" max="16384" width="9.140625" style="14"/>
  </cols>
  <sheetData>
    <row r="1" spans="1:16" ht="12.95" customHeight="1" thickTop="1" thickBot="1" x14ac:dyDescent="0.25">
      <c r="A1" s="137" t="s">
        <v>2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65"/>
      <c r="M1" s="144" t="s">
        <v>6</v>
      </c>
      <c r="N1" s="144"/>
      <c r="O1" s="144"/>
      <c r="P1" s="144"/>
    </row>
    <row r="2" spans="1:16" ht="21.75" customHeight="1" thickTop="1" thickBot="1" x14ac:dyDescent="0.25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65"/>
      <c r="M2" s="144"/>
      <c r="N2" s="144"/>
      <c r="O2" s="144"/>
      <c r="P2" s="144"/>
    </row>
    <row r="3" spans="1:16" ht="21.75" thickTop="1" thickBot="1" x14ac:dyDescent="0.25">
      <c r="A3" s="143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6" t="s">
        <v>67</v>
      </c>
      <c r="M3" s="67" t="s">
        <v>3</v>
      </c>
      <c r="N3" s="67" t="s">
        <v>1</v>
      </c>
      <c r="O3" s="67" t="s">
        <v>87</v>
      </c>
      <c r="P3" s="67" t="s">
        <v>88</v>
      </c>
    </row>
    <row r="4" spans="1:16" ht="24.95" customHeight="1" thickTop="1" thickBot="1" x14ac:dyDescent="0.25">
      <c r="A4" s="143"/>
      <c r="B4" s="48">
        <f t="shared" ref="B4:B11" si="0">IF(D4&gt;0,SUM((E4/(D4*3))),0)</f>
        <v>0.61111111111111116</v>
      </c>
      <c r="C4" s="49" t="str">
        <f>Times!A1</f>
        <v>AND</v>
      </c>
      <c r="D4" s="50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4" s="51">
        <f t="shared" ref="E4:E11" si="1">SUM(F4*3)+G4</f>
        <v>11</v>
      </c>
      <c r="F4" s="51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4" s="51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2</v>
      </c>
      <c r="H4" s="51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1</v>
      </c>
      <c r="I4" s="51">
        <f>SUM('Tabela 1ª Fase'!C8+'Tabela 1ª Fase'!C16+'Tabela 1ª Fase'!C24+'Tabela 1ª Fase'!C32+'Tabela 1ª Fase'!C40+'Tabela 1ª Fase'!C48+'Tabela 1ª Fase'!C56)</f>
        <v>11</v>
      </c>
      <c r="J4" s="51">
        <f>SUM('Tabela 1ª Fase'!E8+'Tabela 1ª Fase'!E16+'Tabela 1ª Fase'!E24+'Tabela 1ª Fase'!E32+'Tabela 1ª Fase'!E40+'Tabela 1ª Fase'!E48+'Tabela 1ª Fase'!E56)</f>
        <v>7</v>
      </c>
      <c r="K4" s="52">
        <f t="shared" ref="K4:K11" si="2">SUM(I4-J4)</f>
        <v>4</v>
      </c>
      <c r="L4" s="68" t="s">
        <v>89</v>
      </c>
      <c r="M4" s="69">
        <v>2</v>
      </c>
      <c r="N4" s="70">
        <f>25-M4</f>
        <v>23</v>
      </c>
      <c r="O4" s="70"/>
      <c r="P4" s="70">
        <f>SUM(N4+O4)</f>
        <v>23</v>
      </c>
    </row>
    <row r="5" spans="1:16" ht="24.95" customHeight="1" thickTop="1" thickBot="1" x14ac:dyDescent="0.25">
      <c r="A5" s="143"/>
      <c r="B5" s="48">
        <f t="shared" si="0"/>
        <v>0.61111111111111116</v>
      </c>
      <c r="C5" s="53" t="str">
        <f>Times!A2</f>
        <v>AMA</v>
      </c>
      <c r="D5" s="5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5" s="51">
        <f t="shared" si="1"/>
        <v>11</v>
      </c>
      <c r="F5" s="55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5" s="55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5" s="55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1</v>
      </c>
      <c r="I5" s="55">
        <f>SUM('Tabela 1ª Fase'!C10+'Tabela 1ª Fase'!E16+'Tabela 1ª Fase'!C26+'Tabela 1ª Fase'!C38+'Tabela 1ª Fase'!C46+'Tabela 1ª Fase'!C50+'Tabela 1ª Fase'!C58)</f>
        <v>9</v>
      </c>
      <c r="J5" s="55">
        <f>SUM('Tabela 1ª Fase'!E10+'Tabela 1ª Fase'!C16+'Tabela 1ª Fase'!E26+'Tabela 1ª Fase'!E38+'Tabela 1ª Fase'!E46+'Tabela 1ª Fase'!E50+'Tabela 1ª Fase'!E58)</f>
        <v>7</v>
      </c>
      <c r="K5" s="52">
        <f t="shared" si="2"/>
        <v>2</v>
      </c>
      <c r="L5" s="68" t="s">
        <v>89</v>
      </c>
      <c r="M5" s="70">
        <v>3</v>
      </c>
      <c r="N5" s="70">
        <f t="shared" ref="N5:N20" si="3">25-M5</f>
        <v>22</v>
      </c>
      <c r="O5" s="70"/>
      <c r="P5" s="70">
        <f t="shared" ref="P5:P20" si="4">SUM(N5+O5)</f>
        <v>22</v>
      </c>
    </row>
    <row r="6" spans="1:16" ht="24.95" customHeight="1" thickTop="1" thickBot="1" x14ac:dyDescent="0.25">
      <c r="A6" s="143"/>
      <c r="B6" s="48">
        <f t="shared" si="0"/>
        <v>0.55555555555555558</v>
      </c>
      <c r="C6" s="53" t="str">
        <f>Times!A6</f>
        <v>SPA</v>
      </c>
      <c r="D6" s="5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6" s="51">
        <f t="shared" si="1"/>
        <v>10</v>
      </c>
      <c r="F6" s="5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3</v>
      </c>
      <c r="G6" s="5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1</v>
      </c>
      <c r="H6" s="5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6" s="55">
        <f>SUM('Tabela 1ª Fase'!C14+'Tabela 1ª Fase'!E20+'Tabela 1ª Fase'!E28+'Tabela 1ª Fase'!E38+'Tabela 1ª Fase'!E44+'Tabela 1ª Fase'!C54+'Tabela 1ª Fase'!E56)</f>
        <v>10</v>
      </c>
      <c r="J6" s="55">
        <f>SUM('Tabela 1ª Fase'!E14+'Tabela 1ª Fase'!C20+'Tabela 1ª Fase'!C28+'Tabela 1ª Fase'!C38+'Tabela 1ª Fase'!C44+'Tabela 1ª Fase'!E54+'Tabela 1ª Fase'!C56)</f>
        <v>7</v>
      </c>
      <c r="K6" s="52">
        <f t="shared" si="2"/>
        <v>3</v>
      </c>
      <c r="L6" s="68" t="s">
        <v>89</v>
      </c>
      <c r="M6" s="70">
        <v>4</v>
      </c>
      <c r="N6" s="70">
        <f t="shared" si="3"/>
        <v>21</v>
      </c>
      <c r="O6" s="70"/>
      <c r="P6" s="70">
        <f t="shared" si="4"/>
        <v>21</v>
      </c>
    </row>
    <row r="7" spans="1:16" ht="24.95" customHeight="1" thickTop="1" thickBot="1" x14ac:dyDescent="0.25">
      <c r="A7" s="143"/>
      <c r="B7" s="48">
        <f t="shared" si="0"/>
        <v>0.55555555555555558</v>
      </c>
      <c r="C7" s="53" t="str">
        <f>Times!A5</f>
        <v>ROM</v>
      </c>
      <c r="D7" s="54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7" s="51">
        <f t="shared" si="1"/>
        <v>10</v>
      </c>
      <c r="F7" s="55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3</v>
      </c>
      <c r="G7" s="55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7" s="55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2</v>
      </c>
      <c r="I7" s="55">
        <f>SUM('Tabela 1ª Fase'!E12+'Tabela 1ª Fase'!C20+'Tabela 1ª Fase'!C30+'Tabela 1ª Fase'!E32+'Tabela 1ª Fase'!C42+'Tabela 1ª Fase'!E52+'Tabela 1ª Fase'!E58)</f>
        <v>8</v>
      </c>
      <c r="J7" s="55">
        <f>SUM('Tabela 1ª Fase'!C12+'Tabela 1ª Fase'!E20+'Tabela 1ª Fase'!E30+'Tabela 1ª Fase'!C32+'Tabela 1ª Fase'!E42+'Tabela 1ª Fase'!C52+'Tabela 1ª Fase'!C58)</f>
        <v>7</v>
      </c>
      <c r="K7" s="52">
        <f t="shared" si="2"/>
        <v>1</v>
      </c>
      <c r="L7" s="68" t="s">
        <v>89</v>
      </c>
      <c r="M7" s="70">
        <v>5</v>
      </c>
      <c r="N7" s="70">
        <f t="shared" si="3"/>
        <v>20</v>
      </c>
      <c r="O7" s="70"/>
      <c r="P7" s="70">
        <f t="shared" si="4"/>
        <v>20</v>
      </c>
    </row>
    <row r="8" spans="1:16" ht="24.95" customHeight="1" thickTop="1" thickBot="1" x14ac:dyDescent="0.25">
      <c r="A8" s="143"/>
      <c r="B8" s="48">
        <f t="shared" si="0"/>
        <v>0.33333333333333331</v>
      </c>
      <c r="C8" s="53" t="str">
        <f>Times!A7</f>
        <v>FLU</v>
      </c>
      <c r="D8" s="5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8" s="51">
        <f t="shared" si="1"/>
        <v>6</v>
      </c>
      <c r="F8" s="5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1</v>
      </c>
      <c r="G8" s="5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3</v>
      </c>
      <c r="H8" s="5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2</v>
      </c>
      <c r="I8" s="55">
        <f>SUM('Tabela 1ª Fase'!E8+'Tabela 1ª Fase'!C22+'Tabela 1ª Fase'!E30+'Tabela 1ª Fase'!E34+'Tabela 1ª Fase'!E46+'Tabela 1ª Fase'!E54+'Tabela 1ª Fase'!E60)</f>
        <v>8</v>
      </c>
      <c r="J8" s="55">
        <f>SUM('Tabela 1ª Fase'!C8+'Tabela 1ª Fase'!E22+'Tabela 1ª Fase'!C30+'Tabela 1ª Fase'!C34+'Tabela 1ª Fase'!C46+'Tabela 1ª Fase'!C54+'Tabela 1ª Fase'!C60)</f>
        <v>12</v>
      </c>
      <c r="K8" s="52">
        <f t="shared" si="2"/>
        <v>-4</v>
      </c>
      <c r="L8" s="68" t="s">
        <v>90</v>
      </c>
      <c r="M8" s="70">
        <v>10</v>
      </c>
      <c r="N8" s="70">
        <f t="shared" si="3"/>
        <v>15</v>
      </c>
      <c r="O8" s="70"/>
      <c r="P8" s="70">
        <f t="shared" si="4"/>
        <v>15</v>
      </c>
    </row>
    <row r="9" spans="1:16" ht="24.95" customHeight="1" thickTop="1" thickBot="1" x14ac:dyDescent="0.25">
      <c r="A9" s="143"/>
      <c r="B9" s="48">
        <f t="shared" si="0"/>
        <v>0.22222222222222221</v>
      </c>
      <c r="C9" s="53" t="str">
        <f>Times!A4</f>
        <v>SPO</v>
      </c>
      <c r="D9" s="5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9" s="51">
        <f t="shared" si="1"/>
        <v>4</v>
      </c>
      <c r="F9" s="5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1</v>
      </c>
      <c r="G9" s="5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9" s="5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4</v>
      </c>
      <c r="I9" s="55">
        <f>SUM('Tabela 1ª Fase'!C12+'Tabela 1ª Fase'!E18+'Tabela 1ª Fase'!C28+'Tabela 1ª Fase'!C34+'Tabela 1ª Fase'!E40+'Tabela 1ª Fase'!E50+'Tabela 1ª Fase'!C62)</f>
        <v>3</v>
      </c>
      <c r="J9" s="55">
        <f>SUM('Tabela 1ª Fase'!E12+'Tabela 1ª Fase'!C18+'Tabela 1ª Fase'!E28+'Tabela 1ª Fase'!E34+'Tabela 1ª Fase'!C40+'Tabela 1ª Fase'!C50+'Tabela 1ª Fase'!E62)</f>
        <v>7</v>
      </c>
      <c r="K9" s="52">
        <f t="shared" si="2"/>
        <v>-4</v>
      </c>
      <c r="L9" s="68" t="s">
        <v>90</v>
      </c>
      <c r="M9" s="70">
        <v>12</v>
      </c>
      <c r="N9" s="70">
        <f t="shared" si="3"/>
        <v>13</v>
      </c>
      <c r="O9" s="70"/>
      <c r="P9" s="70">
        <f t="shared" si="4"/>
        <v>13</v>
      </c>
    </row>
    <row r="10" spans="1:16" ht="24.95" customHeight="1" thickTop="1" thickBot="1" x14ac:dyDescent="0.25">
      <c r="A10" s="143"/>
      <c r="B10" s="48">
        <f t="shared" si="0"/>
        <v>0.22222222222222221</v>
      </c>
      <c r="C10" s="53" t="str">
        <f>Times!A3</f>
        <v>MIL</v>
      </c>
      <c r="D10" s="5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10" s="51">
        <f t="shared" si="1"/>
        <v>4</v>
      </c>
      <c r="F10" s="5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0</v>
      </c>
      <c r="G10" s="5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4</v>
      </c>
      <c r="H10" s="5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10" s="55">
        <f>SUM('Tabela 1ª Fase'!E10+'Tabela 1ª Fase'!C18+'Tabela 1ª Fase'!E24+'Tabela 1ª Fase'!C36+'Tabela 1ª Fase'!C44+'Tabela 1ª Fase'!C52+'Tabela 1ª Fase'!C60)</f>
        <v>4</v>
      </c>
      <c r="J10" s="55">
        <f>SUM('Tabela 1ª Fase'!C10+'Tabela 1ª Fase'!E18+'Tabela 1ª Fase'!C24+'Tabela 1ª Fase'!E36+'Tabela 1ª Fase'!E44+'Tabela 1ª Fase'!E52+'Tabela 1ª Fase'!E60)</f>
        <v>6</v>
      </c>
      <c r="K10" s="52">
        <f t="shared" si="2"/>
        <v>-2</v>
      </c>
      <c r="L10" s="68"/>
      <c r="M10" s="70">
        <v>14</v>
      </c>
      <c r="N10" s="70">
        <f t="shared" si="3"/>
        <v>11</v>
      </c>
      <c r="O10" s="70"/>
      <c r="P10" s="70">
        <f t="shared" si="4"/>
        <v>11</v>
      </c>
    </row>
    <row r="11" spans="1:16" ht="24.95" customHeight="1" thickTop="1" thickBot="1" x14ac:dyDescent="0.25">
      <c r="A11" s="143"/>
      <c r="B11" s="48">
        <f t="shared" si="0"/>
        <v>0</v>
      </c>
      <c r="C11" s="53" t="str">
        <f>Times!A8</f>
        <v>XXXX</v>
      </c>
      <c r="D11" s="54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51">
        <f t="shared" si="1"/>
        <v>0</v>
      </c>
      <c r="F11" s="55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55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55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55">
        <f>SUM('Tabela 1ª Fase'!E14+'Tabela 1ª Fase'!E22+'Tabela 1ª Fase'!E26+'Tabela 1ª Fase'!E36+'Tabela 1ª Fase'!E42+'Tabela 1ª Fase'!E48+'Tabela 1ª Fase'!E62)</f>
        <v>0</v>
      </c>
      <c r="J11" s="55">
        <f>SUM('Tabela 1ª Fase'!C14+'Tabela 1ª Fase'!C22+'Tabela 1ª Fase'!C26+'Tabela 1ª Fase'!C36+'Tabela 1ª Fase'!C42+'Tabela 1ª Fase'!C48+'Tabela 1ª Fase'!C62)</f>
        <v>0</v>
      </c>
      <c r="K11" s="52">
        <f t="shared" si="2"/>
        <v>0</v>
      </c>
      <c r="L11" s="68"/>
      <c r="M11" s="70"/>
      <c r="N11" s="70">
        <f t="shared" si="3"/>
        <v>25</v>
      </c>
      <c r="O11" s="70"/>
      <c r="P11" s="70">
        <f t="shared" si="4"/>
        <v>25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8"/>
      <c r="M12" s="70"/>
      <c r="N12" s="70"/>
      <c r="O12" s="70"/>
      <c r="P12" s="70"/>
    </row>
    <row r="13" spans="1:16" ht="24.75" customHeight="1" thickTop="1" thickBot="1" x14ac:dyDescent="0.25">
      <c r="A13" s="143" t="s">
        <v>14</v>
      </c>
      <c r="B13" s="48">
        <f t="shared" ref="B13:B19" si="5">IF(D13&gt;0,SUM((E13/(D13*3))),0)</f>
        <v>1</v>
      </c>
      <c r="C13" s="53" t="str">
        <f>Times!A13</f>
        <v>IMI</v>
      </c>
      <c r="D13" s="5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3" s="51">
        <f t="shared" ref="E13:E19" si="6">SUM(F13*3)+G13</f>
        <v>18</v>
      </c>
      <c r="F13" s="5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6</v>
      </c>
      <c r="G13" s="5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3" s="5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0</v>
      </c>
      <c r="I13" s="55">
        <f>SUM('Tabela 1ª Fase'!L12+'Tabela 1ª Fase'!J20+'Tabela 1ª Fase'!J30+'Tabela 1ª Fase'!L32+'Tabela 1ª Fase'!J42+'Tabela 1ª Fase'!L52+'Tabela 1ª Fase'!L58)</f>
        <v>18</v>
      </c>
      <c r="J13" s="55">
        <f>SUM('Tabela 1ª Fase'!J12+'Tabela 1ª Fase'!L20+'Tabela 1ª Fase'!L30+'Tabela 1ª Fase'!J32+'Tabela 1ª Fase'!L42+'Tabela 1ª Fase'!J52+'Tabela 1ª Fase'!J58)</f>
        <v>8</v>
      </c>
      <c r="K13" s="52">
        <f t="shared" ref="K13:K19" si="7">SUM(I13-J13)</f>
        <v>10</v>
      </c>
      <c r="L13" s="68" t="s">
        <v>89</v>
      </c>
      <c r="M13" s="70">
        <v>1</v>
      </c>
      <c r="N13" s="70">
        <f t="shared" si="3"/>
        <v>24</v>
      </c>
      <c r="O13" s="70">
        <v>14</v>
      </c>
      <c r="P13" s="70">
        <f t="shared" si="4"/>
        <v>38</v>
      </c>
    </row>
    <row r="14" spans="1:16" ht="24.95" customHeight="1" thickTop="1" thickBot="1" x14ac:dyDescent="0.25">
      <c r="A14" s="143"/>
      <c r="B14" s="48">
        <f t="shared" si="5"/>
        <v>0.3888888888888889</v>
      </c>
      <c r="C14" s="53" t="str">
        <f>Times!A9</f>
        <v>VAS</v>
      </c>
      <c r="D14" s="5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4" s="51">
        <f t="shared" si="6"/>
        <v>7</v>
      </c>
      <c r="F14" s="5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4" s="5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4" s="5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3</v>
      </c>
      <c r="I14" s="55">
        <f>SUM('Tabela 1ª Fase'!J8+'Tabela 1ª Fase'!J16+'Tabela 1ª Fase'!J24+'Tabela 1ª Fase'!J32+'Tabela 1ª Fase'!J40+'Tabela 1ª Fase'!J48+'Tabela 1ª Fase'!J56)</f>
        <v>7</v>
      </c>
      <c r="J14" s="55">
        <f>SUM('Tabela 1ª Fase'!L8+'Tabela 1ª Fase'!L16+'Tabela 1ª Fase'!L24+'Tabela 1ª Fase'!L32+'Tabela 1ª Fase'!L40+'Tabela 1ª Fase'!L48+'Tabela 1ª Fase'!L56)</f>
        <v>8</v>
      </c>
      <c r="K14" s="52">
        <f t="shared" si="7"/>
        <v>-1</v>
      </c>
      <c r="L14" s="68" t="s">
        <v>89</v>
      </c>
      <c r="M14" s="70">
        <v>6</v>
      </c>
      <c r="N14" s="70">
        <f t="shared" si="3"/>
        <v>19</v>
      </c>
      <c r="O14" s="70"/>
      <c r="P14" s="70">
        <f t="shared" si="4"/>
        <v>19</v>
      </c>
    </row>
    <row r="15" spans="1:16" ht="24.95" customHeight="1" thickTop="1" thickBot="1" x14ac:dyDescent="0.25">
      <c r="A15" s="143"/>
      <c r="B15" s="48">
        <f t="shared" si="5"/>
        <v>0.3888888888888889</v>
      </c>
      <c r="C15" s="53" t="str">
        <f>Times!A11</f>
        <v>PAR</v>
      </c>
      <c r="D15" s="5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5" s="51">
        <f t="shared" si="6"/>
        <v>7</v>
      </c>
      <c r="F15" s="5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1</v>
      </c>
      <c r="G15" s="5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4</v>
      </c>
      <c r="H15" s="5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1</v>
      </c>
      <c r="I15" s="55">
        <f>SUM('Tabela 1ª Fase'!L10+'Tabela 1ª Fase'!J18+'Tabela 1ª Fase'!L24+'Tabela 1ª Fase'!J36+'Tabela 1ª Fase'!J44+'Tabela 1ª Fase'!J52+'Tabela 1ª Fase'!J60)</f>
        <v>9</v>
      </c>
      <c r="J15" s="55">
        <f>SUM('Tabela 1ª Fase'!J10+'Tabela 1ª Fase'!L18+'Tabela 1ª Fase'!J24+'Tabela 1ª Fase'!L36+'Tabela 1ª Fase'!L44+'Tabela 1ª Fase'!L52+'Tabela 1ª Fase'!L60)</f>
        <v>10</v>
      </c>
      <c r="K15" s="52">
        <f t="shared" si="7"/>
        <v>-1</v>
      </c>
      <c r="L15" s="68" t="s">
        <v>89</v>
      </c>
      <c r="M15" s="70">
        <v>7</v>
      </c>
      <c r="N15" s="70">
        <f t="shared" si="3"/>
        <v>18</v>
      </c>
      <c r="O15" s="70"/>
      <c r="P15" s="70">
        <f t="shared" si="4"/>
        <v>18</v>
      </c>
    </row>
    <row r="16" spans="1:16" ht="24.95" customHeight="1" thickTop="1" thickBot="1" x14ac:dyDescent="0.25">
      <c r="A16" s="143"/>
      <c r="B16" s="48">
        <f t="shared" si="5"/>
        <v>0.3888888888888889</v>
      </c>
      <c r="C16" s="53" t="str">
        <f>Times!A14</f>
        <v>SCR</v>
      </c>
      <c r="D16" s="5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6" s="51">
        <f t="shared" si="6"/>
        <v>7</v>
      </c>
      <c r="F16" s="5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1</v>
      </c>
      <c r="G16" s="5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4</v>
      </c>
      <c r="H16" s="5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6" s="55">
        <f>SUM('Tabela 1ª Fase'!J14+'Tabela 1ª Fase'!L20+'Tabela 1ª Fase'!L28+'Tabela 1ª Fase'!L38+'Tabela 1ª Fase'!L44+'Tabela 1ª Fase'!J54+'Tabela 1ª Fase'!L56)</f>
        <v>8</v>
      </c>
      <c r="J16" s="55">
        <f>SUM('Tabela 1ª Fase'!L14+'Tabela 1ª Fase'!J20+'Tabela 1ª Fase'!J28+'Tabela 1ª Fase'!J38+'Tabela 1ª Fase'!J44+'Tabela 1ª Fase'!L54+'Tabela 1ª Fase'!J56)</f>
        <v>10</v>
      </c>
      <c r="K16" s="52">
        <f t="shared" si="7"/>
        <v>-2</v>
      </c>
      <c r="L16" s="68" t="s">
        <v>89</v>
      </c>
      <c r="M16" s="70">
        <v>8</v>
      </c>
      <c r="N16" s="70">
        <f t="shared" si="3"/>
        <v>17</v>
      </c>
      <c r="O16" s="70"/>
      <c r="P16" s="70">
        <f t="shared" si="4"/>
        <v>17</v>
      </c>
    </row>
    <row r="17" spans="1:16" ht="24.95" customHeight="1" thickTop="1" thickBot="1" x14ac:dyDescent="0.25">
      <c r="A17" s="143"/>
      <c r="B17" s="48">
        <f t="shared" si="5"/>
        <v>0.33333333333333331</v>
      </c>
      <c r="C17" s="53" t="str">
        <f>Times!A12</f>
        <v>SJO</v>
      </c>
      <c r="D17" s="5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7" s="51">
        <f t="shared" si="6"/>
        <v>6</v>
      </c>
      <c r="F17" s="5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7" s="5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3</v>
      </c>
      <c r="H17" s="5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7" s="55">
        <f>SUM('Tabela 1ª Fase'!J12+'Tabela 1ª Fase'!L18+'Tabela 1ª Fase'!J28+'Tabela 1ª Fase'!J34+'Tabela 1ª Fase'!L40+'Tabela 1ª Fase'!L50+'Tabela 1ª Fase'!J62)</f>
        <v>8</v>
      </c>
      <c r="J17" s="55">
        <f>SUM('Tabela 1ª Fase'!L12+'Tabela 1ª Fase'!J18+'Tabela 1ª Fase'!L28+'Tabela 1ª Fase'!L34+'Tabela 1ª Fase'!J40+'Tabela 1ª Fase'!J50+'Tabela 1ª Fase'!L62)</f>
        <v>11</v>
      </c>
      <c r="K17" s="52">
        <f t="shared" si="7"/>
        <v>-3</v>
      </c>
      <c r="L17" s="68" t="s">
        <v>90</v>
      </c>
      <c r="M17" s="70">
        <v>9</v>
      </c>
      <c r="N17" s="70">
        <f t="shared" si="3"/>
        <v>16</v>
      </c>
      <c r="O17" s="70"/>
      <c r="P17" s="70">
        <f t="shared" si="4"/>
        <v>16</v>
      </c>
    </row>
    <row r="18" spans="1:16" ht="24.95" customHeight="1" thickTop="1" thickBot="1" x14ac:dyDescent="0.25">
      <c r="A18" s="143"/>
      <c r="B18" s="48">
        <f t="shared" si="5"/>
        <v>0.27777777777777779</v>
      </c>
      <c r="C18" s="53" t="str">
        <f>Times!A10</f>
        <v>AME</v>
      </c>
      <c r="D18" s="5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8" s="51">
        <f t="shared" si="6"/>
        <v>5</v>
      </c>
      <c r="F18" s="5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1</v>
      </c>
      <c r="G18" s="5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2</v>
      </c>
      <c r="H18" s="5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18" s="55">
        <f>SUM('Tabela 1ª Fase'!J10+'Tabela 1ª Fase'!L16+'Tabela 1ª Fase'!J26+'Tabela 1ª Fase'!J38+'Tabela 1ª Fase'!J46+'Tabela 1ª Fase'!J50+'Tabela 1ª Fase'!J58)</f>
        <v>13</v>
      </c>
      <c r="J18" s="55">
        <f>SUM('Tabela 1ª Fase'!L10+'Tabela 1ª Fase'!J16+'Tabela 1ª Fase'!L26+'Tabela 1ª Fase'!L38+'Tabela 1ª Fase'!L46+'Tabela 1ª Fase'!L50+'Tabela 1ª Fase'!L58)</f>
        <v>14</v>
      </c>
      <c r="K18" s="52">
        <f t="shared" si="7"/>
        <v>-1</v>
      </c>
      <c r="L18" s="68" t="s">
        <v>90</v>
      </c>
      <c r="M18" s="70">
        <v>11</v>
      </c>
      <c r="N18" s="70">
        <f t="shared" si="3"/>
        <v>14</v>
      </c>
      <c r="O18" s="70"/>
      <c r="P18" s="70">
        <f t="shared" si="4"/>
        <v>14</v>
      </c>
    </row>
    <row r="19" spans="1:16" ht="24.95" customHeight="1" thickTop="1" thickBot="1" x14ac:dyDescent="0.25">
      <c r="A19" s="143"/>
      <c r="B19" s="48">
        <f t="shared" si="5"/>
        <v>0.27777777777777779</v>
      </c>
      <c r="C19" s="53" t="str">
        <f>Times!A15</f>
        <v>VEL</v>
      </c>
      <c r="D19" s="5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9" s="51">
        <f t="shared" si="6"/>
        <v>5</v>
      </c>
      <c r="F19" s="5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1</v>
      </c>
      <c r="G19" s="5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2</v>
      </c>
      <c r="H19" s="5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3</v>
      </c>
      <c r="I19" s="55">
        <f>SUM('Tabela 1ª Fase'!L8+'Tabela 1ª Fase'!J22+'Tabela 1ª Fase'!L30+'Tabela 1ª Fase'!L34+'Tabela 1ª Fase'!L46+'Tabela 1ª Fase'!L54+'Tabela 1ª Fase'!L60)</f>
        <v>11</v>
      </c>
      <c r="J19" s="55">
        <f>SUM('Tabela 1ª Fase'!J8+'Tabela 1ª Fase'!L22+'Tabela 1ª Fase'!J30+'Tabela 1ª Fase'!J34+'Tabela 1ª Fase'!J46+'Tabela 1ª Fase'!J54+'Tabela 1ª Fase'!J60)</f>
        <v>13</v>
      </c>
      <c r="K19" s="52">
        <f t="shared" si="7"/>
        <v>-2</v>
      </c>
      <c r="L19" s="68"/>
      <c r="M19" s="70">
        <v>13</v>
      </c>
      <c r="N19" s="70">
        <f t="shared" si="3"/>
        <v>12</v>
      </c>
      <c r="O19" s="70"/>
      <c r="P19" s="70">
        <f t="shared" si="4"/>
        <v>12</v>
      </c>
    </row>
    <row r="20" spans="1:16" ht="24.95" customHeight="1" thickTop="1" thickBot="1" x14ac:dyDescent="0.25">
      <c r="A20" s="143"/>
      <c r="B20" s="48">
        <f t="shared" ref="B20" si="8">IF(D20&gt;0,SUM((E20/(D20*3))),0)</f>
        <v>0</v>
      </c>
      <c r="C20" s="53" t="str">
        <f>Times!A16</f>
        <v>XXXX</v>
      </c>
      <c r="D20" s="54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51">
        <f t="shared" ref="E20" si="9">SUM(F20*3)+G20</f>
        <v>0</v>
      </c>
      <c r="F20" s="55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55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55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55">
        <f>SUM('Tabela 1ª Fase'!L14+'Tabela 1ª Fase'!L22+'Tabela 1ª Fase'!L26+'Tabela 1ª Fase'!L36+'Tabela 1ª Fase'!L42+'Tabela 1ª Fase'!L48+'Tabela 1ª Fase'!L62)</f>
        <v>0</v>
      </c>
      <c r="J20" s="55">
        <f>SUM('Tabela 1ª Fase'!J14+'Tabela 1ª Fase'!J22+'Tabela 1ª Fase'!J26+'Tabela 1ª Fase'!J36+'Tabela 1ª Fase'!J42+'Tabela 1ª Fase'!J48+'Tabela 1ª Fase'!J62)</f>
        <v>0</v>
      </c>
      <c r="K20" s="52">
        <f t="shared" ref="K20" si="10">SUM(I20-J20)</f>
        <v>0</v>
      </c>
      <c r="L20" s="68"/>
      <c r="M20" s="70"/>
      <c r="N20" s="70">
        <f t="shared" si="3"/>
        <v>25</v>
      </c>
      <c r="O20" s="70"/>
      <c r="P20" s="70">
        <f t="shared" si="4"/>
        <v>25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vHwFYl+IJORMHfsweljILF5DLKdSn6iPvNI2MK4Tv48OaaeiQVXIRgkFCCeo2rd2gmScPyAeQmLDJGn6EznFDA==" saltValue="M9RYDu4oPneLs0gocglBBw==" spinCount="100000" sheet="1" objects="1" scenarios="1"/>
  <sortState ref="B13:K19">
    <sortCondition descending="1" ref="E13:E19"/>
    <sortCondition descending="1" ref="F13:F19"/>
    <sortCondition descending="1" ref="K13:K19"/>
    <sortCondition descending="1" ref="I13:I19"/>
    <sortCondition ref="J13:J19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AC12" sqref="AC12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18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156">
        <v>44751</v>
      </c>
      <c r="T1" s="119"/>
      <c r="U1" s="119"/>
      <c r="V1" s="119"/>
      <c r="W1" s="119"/>
      <c r="X1" s="120"/>
    </row>
    <row r="2" spans="1:27" ht="15.75" customHeight="1" thickBo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S2" s="121"/>
      <c r="T2" s="122"/>
      <c r="U2" s="122"/>
      <c r="V2" s="122"/>
      <c r="W2" s="122"/>
      <c r="X2" s="123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57" t="s">
        <v>91</v>
      </c>
      <c r="C4" s="158"/>
      <c r="D4" s="159"/>
      <c r="E4" s="42"/>
      <c r="F4" s="72">
        <v>1</v>
      </c>
      <c r="G4" s="73" t="s">
        <v>68</v>
      </c>
      <c r="H4" s="74" t="s">
        <v>103</v>
      </c>
      <c r="I4" s="75">
        <v>0</v>
      </c>
      <c r="J4" s="74" t="s">
        <v>0</v>
      </c>
      <c r="K4" s="75">
        <v>0</v>
      </c>
      <c r="L4" s="76" t="s">
        <v>84</v>
      </c>
      <c r="M4" s="77"/>
      <c r="N4" s="74" t="s">
        <v>100</v>
      </c>
      <c r="O4" s="75">
        <v>2</v>
      </c>
      <c r="P4" s="74" t="s">
        <v>0</v>
      </c>
      <c r="Q4" s="75">
        <v>1</v>
      </c>
      <c r="R4" s="76" t="s">
        <v>106</v>
      </c>
      <c r="S4" s="78" t="s">
        <v>69</v>
      </c>
      <c r="T4" s="73">
        <v>3</v>
      </c>
      <c r="U4" s="79"/>
      <c r="V4" s="145" t="s">
        <v>19</v>
      </c>
      <c r="W4" s="145"/>
      <c r="X4" s="145"/>
      <c r="Y4" s="146" t="s">
        <v>103</v>
      </c>
      <c r="Z4" s="146"/>
      <c r="AA4" s="80">
        <v>14</v>
      </c>
    </row>
    <row r="5" spans="1:27" ht="14.1" customHeight="1" thickTop="1" thickBot="1" x14ac:dyDescent="0.45">
      <c r="B5" s="160"/>
      <c r="C5" s="161"/>
      <c r="D5" s="162"/>
      <c r="F5" s="81"/>
      <c r="G5" s="82"/>
      <c r="H5" s="83"/>
      <c r="I5" s="84"/>
      <c r="J5" s="85"/>
      <c r="K5" s="84"/>
      <c r="L5" s="83"/>
      <c r="M5" s="83"/>
      <c r="N5" s="83"/>
      <c r="O5" s="84"/>
      <c r="P5" s="85"/>
      <c r="Q5" s="84"/>
      <c r="R5" s="83"/>
      <c r="S5" s="82"/>
      <c r="T5" s="86"/>
      <c r="U5" s="79"/>
      <c r="V5" s="79"/>
      <c r="W5" s="79"/>
      <c r="X5" s="79"/>
      <c r="Y5" s="87"/>
      <c r="Z5" s="87"/>
      <c r="AA5" s="79"/>
    </row>
    <row r="6" spans="1:27" ht="30" customHeight="1" thickTop="1" thickBot="1" x14ac:dyDescent="0.4">
      <c r="B6" s="163"/>
      <c r="C6" s="164"/>
      <c r="D6" s="165"/>
      <c r="F6" s="88">
        <v>2</v>
      </c>
      <c r="G6" s="89" t="s">
        <v>70</v>
      </c>
      <c r="H6" s="74" t="s">
        <v>99</v>
      </c>
      <c r="I6" s="75">
        <v>4</v>
      </c>
      <c r="J6" s="74" t="s">
        <v>0</v>
      </c>
      <c r="K6" s="75">
        <v>1</v>
      </c>
      <c r="L6" s="76" t="s">
        <v>105</v>
      </c>
      <c r="M6" s="90"/>
      <c r="N6" s="74" t="s">
        <v>110</v>
      </c>
      <c r="O6" s="75">
        <v>2</v>
      </c>
      <c r="P6" s="74" t="s">
        <v>0</v>
      </c>
      <c r="Q6" s="75">
        <v>1</v>
      </c>
      <c r="R6" s="76" t="s">
        <v>111</v>
      </c>
      <c r="S6" s="91" t="s">
        <v>71</v>
      </c>
      <c r="T6" s="89">
        <v>4</v>
      </c>
      <c r="U6" s="79"/>
      <c r="V6" s="145" t="s">
        <v>21</v>
      </c>
      <c r="W6" s="145"/>
      <c r="X6" s="145"/>
      <c r="Y6" s="146" t="s">
        <v>99</v>
      </c>
      <c r="Z6" s="146"/>
      <c r="AA6" s="80">
        <v>12</v>
      </c>
    </row>
    <row r="7" spans="1:27" ht="14.1" customHeight="1" thickTop="1" thickBot="1" x14ac:dyDescent="0.45">
      <c r="B7" s="40"/>
      <c r="C7" s="40"/>
      <c r="D7" s="40"/>
      <c r="F7" s="92"/>
      <c r="G7" s="92"/>
      <c r="H7" s="93"/>
      <c r="I7" s="94"/>
      <c r="J7" s="93"/>
      <c r="K7" s="94"/>
      <c r="L7" s="93"/>
      <c r="M7" s="93"/>
      <c r="N7" s="93"/>
      <c r="O7" s="94"/>
      <c r="P7" s="93"/>
      <c r="Q7" s="94"/>
      <c r="R7" s="93"/>
      <c r="S7" s="92"/>
      <c r="T7" s="92"/>
      <c r="U7" s="79"/>
      <c r="V7" s="79"/>
      <c r="W7" s="79"/>
      <c r="X7" s="79"/>
      <c r="Y7" s="87"/>
      <c r="Z7" s="87"/>
      <c r="AA7" s="95"/>
    </row>
    <row r="8" spans="1:27" ht="30" customHeight="1" thickTop="1" thickBot="1" x14ac:dyDescent="0.4">
      <c r="B8" s="150" t="s">
        <v>92</v>
      </c>
      <c r="C8" s="151"/>
      <c r="D8" s="152"/>
      <c r="E8" s="42"/>
      <c r="F8" s="72">
        <v>5</v>
      </c>
      <c r="G8" s="73" t="s">
        <v>68</v>
      </c>
      <c r="H8" s="74" t="s">
        <v>103</v>
      </c>
      <c r="I8" s="75">
        <v>2</v>
      </c>
      <c r="J8" s="74" t="s">
        <v>0</v>
      </c>
      <c r="K8" s="75">
        <v>1</v>
      </c>
      <c r="L8" s="76" t="s">
        <v>110</v>
      </c>
      <c r="M8" s="77"/>
      <c r="N8" s="74" t="s">
        <v>99</v>
      </c>
      <c r="O8" s="75">
        <v>3</v>
      </c>
      <c r="P8" s="74" t="s">
        <v>0</v>
      </c>
      <c r="Q8" s="75">
        <v>1</v>
      </c>
      <c r="R8" s="76" t="s">
        <v>100</v>
      </c>
      <c r="S8" s="78" t="s">
        <v>70</v>
      </c>
      <c r="T8" s="73">
        <v>6</v>
      </c>
      <c r="U8" s="79"/>
      <c r="V8" s="145" t="s">
        <v>23</v>
      </c>
      <c r="W8" s="145"/>
      <c r="X8" s="145"/>
      <c r="Y8" s="146" t="s">
        <v>110</v>
      </c>
      <c r="Z8" s="146"/>
      <c r="AA8" s="80">
        <v>10</v>
      </c>
    </row>
    <row r="9" spans="1:27" ht="14.1" customHeight="1" thickTop="1" thickBot="1" x14ac:dyDescent="0.4">
      <c r="B9" s="40"/>
      <c r="C9" s="40"/>
      <c r="D9" s="40"/>
      <c r="F9" s="96"/>
      <c r="G9" s="96"/>
      <c r="H9" s="97"/>
      <c r="I9" s="98"/>
      <c r="J9" s="99"/>
      <c r="K9" s="98"/>
      <c r="L9" s="97"/>
      <c r="M9" s="99"/>
      <c r="N9" s="97"/>
      <c r="O9" s="98"/>
      <c r="P9" s="99"/>
      <c r="Q9" s="98"/>
      <c r="R9" s="97"/>
      <c r="S9" s="96"/>
      <c r="T9" s="96"/>
      <c r="U9" s="79"/>
      <c r="V9" s="79"/>
      <c r="W9" s="79"/>
      <c r="X9" s="79"/>
      <c r="Y9" s="79"/>
      <c r="Z9" s="79"/>
      <c r="AA9" s="79"/>
    </row>
    <row r="10" spans="1:27" ht="30" customHeight="1" thickTop="1" thickBot="1" x14ac:dyDescent="0.4">
      <c r="B10" s="153" t="s">
        <v>93</v>
      </c>
      <c r="C10" s="154"/>
      <c r="D10" s="155"/>
      <c r="E10" s="42"/>
      <c r="F10" s="100">
        <v>7</v>
      </c>
      <c r="G10" s="73" t="s">
        <v>70</v>
      </c>
      <c r="H10" s="74" t="s">
        <v>100</v>
      </c>
      <c r="I10" s="75">
        <v>2</v>
      </c>
      <c r="J10" s="74" t="s">
        <v>0</v>
      </c>
      <c r="K10" s="75">
        <v>3</v>
      </c>
      <c r="L10" s="74" t="s">
        <v>110</v>
      </c>
      <c r="M10" s="74"/>
      <c r="N10" s="102"/>
      <c r="O10" s="103"/>
      <c r="P10" s="102"/>
      <c r="Q10" s="103"/>
      <c r="R10" s="102"/>
      <c r="S10" s="104"/>
      <c r="T10" s="105"/>
      <c r="U10" s="79"/>
      <c r="V10" s="145" t="s">
        <v>25</v>
      </c>
      <c r="W10" s="145"/>
      <c r="X10" s="145"/>
      <c r="Y10" s="146" t="s">
        <v>100</v>
      </c>
      <c r="Z10" s="146"/>
      <c r="AA10" s="80">
        <v>9</v>
      </c>
    </row>
    <row r="11" spans="1:27" ht="14.1" customHeight="1" thickTop="1" thickBot="1" x14ac:dyDescent="0.4">
      <c r="B11" s="40"/>
      <c r="C11" s="40"/>
      <c r="D11" s="40"/>
      <c r="F11" s="96"/>
      <c r="G11" s="96"/>
      <c r="H11" s="106"/>
      <c r="I11" s="98"/>
      <c r="J11" s="99"/>
      <c r="K11" s="98"/>
      <c r="L11" s="106"/>
      <c r="M11" s="107"/>
      <c r="N11" s="108"/>
      <c r="O11" s="109"/>
      <c r="P11" s="107"/>
      <c r="Q11" s="109"/>
      <c r="R11" s="108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t="30" customHeight="1" thickTop="1" thickBot="1" x14ac:dyDescent="0.4">
      <c r="B12" s="153" t="s">
        <v>94</v>
      </c>
      <c r="C12" s="154"/>
      <c r="D12" s="155"/>
      <c r="E12" s="43"/>
      <c r="F12" s="100">
        <v>8</v>
      </c>
      <c r="G12" s="73" t="s">
        <v>68</v>
      </c>
      <c r="H12" s="74" t="s">
        <v>103</v>
      </c>
      <c r="I12" s="75">
        <v>5</v>
      </c>
      <c r="J12" s="74" t="s">
        <v>0</v>
      </c>
      <c r="K12" s="75">
        <v>2</v>
      </c>
      <c r="L12" s="74" t="s">
        <v>99</v>
      </c>
      <c r="M12" s="109"/>
      <c r="N12" s="110"/>
      <c r="O12" s="109"/>
      <c r="P12" s="111"/>
      <c r="Q12" s="109"/>
      <c r="R12" s="110"/>
      <c r="S12" s="79"/>
      <c r="T12" s="79"/>
      <c r="U12" s="79"/>
      <c r="V12" s="145" t="s">
        <v>20</v>
      </c>
      <c r="W12" s="145"/>
      <c r="X12" s="145"/>
      <c r="Y12" s="146" t="s">
        <v>85</v>
      </c>
      <c r="Z12" s="146"/>
      <c r="AA12" s="80">
        <v>8</v>
      </c>
    </row>
    <row r="13" spans="1:27" ht="14.1" customHeight="1" thickTop="1" thickBot="1" x14ac:dyDescent="0.4">
      <c r="B13" s="40"/>
      <c r="C13" s="40"/>
      <c r="D13" s="40"/>
      <c r="F13" s="96"/>
      <c r="G13" s="96"/>
      <c r="H13" s="97"/>
      <c r="I13" s="112"/>
      <c r="J13" s="99"/>
      <c r="K13" s="112"/>
      <c r="L13" s="97"/>
      <c r="M13" s="110"/>
      <c r="N13" s="110"/>
      <c r="O13" s="95"/>
      <c r="P13" s="107"/>
      <c r="Q13" s="95"/>
      <c r="R13" s="110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t="30" customHeight="1" thickTop="1" thickBot="1" x14ac:dyDescent="0.4">
      <c r="B14" s="157" t="s">
        <v>95</v>
      </c>
      <c r="C14" s="158"/>
      <c r="D14" s="159"/>
      <c r="E14" s="42"/>
      <c r="F14" s="72">
        <v>9</v>
      </c>
      <c r="G14" s="73" t="s">
        <v>68</v>
      </c>
      <c r="H14" s="74"/>
      <c r="I14" s="75"/>
      <c r="J14" s="74" t="s">
        <v>0</v>
      </c>
      <c r="K14" s="75"/>
      <c r="L14" s="76"/>
      <c r="M14" s="77"/>
      <c r="N14" s="74"/>
      <c r="O14" s="75"/>
      <c r="P14" s="74" t="s">
        <v>0</v>
      </c>
      <c r="Q14" s="75"/>
      <c r="R14" s="76"/>
      <c r="S14" s="78" t="s">
        <v>69</v>
      </c>
      <c r="T14" s="73">
        <v>11</v>
      </c>
      <c r="U14" s="79"/>
      <c r="V14" s="147" t="s">
        <v>22</v>
      </c>
      <c r="W14" s="148"/>
      <c r="X14" s="149"/>
      <c r="Y14" s="146" t="s">
        <v>106</v>
      </c>
      <c r="Z14" s="146"/>
      <c r="AA14" s="80">
        <v>7</v>
      </c>
    </row>
    <row r="15" spans="1:27" ht="14.1" customHeight="1" thickTop="1" thickBot="1" x14ac:dyDescent="0.45">
      <c r="B15" s="160"/>
      <c r="C15" s="161"/>
      <c r="D15" s="162"/>
      <c r="F15" s="113"/>
      <c r="G15" s="82"/>
      <c r="H15" s="83"/>
      <c r="I15" s="84"/>
      <c r="J15" s="85"/>
      <c r="K15" s="84"/>
      <c r="L15" s="83"/>
      <c r="M15" s="83"/>
      <c r="N15" s="83"/>
      <c r="O15" s="84"/>
      <c r="P15" s="85"/>
      <c r="Q15" s="84"/>
      <c r="R15" s="83"/>
      <c r="S15" s="82"/>
      <c r="T15" s="114"/>
      <c r="U15" s="79"/>
      <c r="V15" s="79"/>
      <c r="W15" s="79"/>
      <c r="X15" s="79"/>
      <c r="Y15" s="87"/>
      <c r="Z15" s="87"/>
      <c r="AA15" s="79"/>
    </row>
    <row r="16" spans="1:27" ht="30" customHeight="1" thickTop="1" thickBot="1" x14ac:dyDescent="0.4">
      <c r="B16" s="163"/>
      <c r="C16" s="164"/>
      <c r="D16" s="165"/>
      <c r="F16" s="88">
        <v>10</v>
      </c>
      <c r="G16" s="89" t="s">
        <v>70</v>
      </c>
      <c r="H16" s="74"/>
      <c r="I16" s="75"/>
      <c r="J16" s="74" t="s">
        <v>0</v>
      </c>
      <c r="K16" s="75"/>
      <c r="L16" s="76"/>
      <c r="M16" s="90"/>
      <c r="N16" s="74"/>
      <c r="O16" s="75"/>
      <c r="P16" s="74" t="s">
        <v>0</v>
      </c>
      <c r="Q16" s="75"/>
      <c r="R16" s="76"/>
      <c r="S16" s="91" t="s">
        <v>71</v>
      </c>
      <c r="T16" s="89">
        <v>12</v>
      </c>
      <c r="U16" s="79"/>
      <c r="V16" s="147" t="s">
        <v>24</v>
      </c>
      <c r="W16" s="148"/>
      <c r="X16" s="149"/>
      <c r="Y16" s="146" t="s">
        <v>105</v>
      </c>
      <c r="Z16" s="146"/>
      <c r="AA16" s="80">
        <v>6</v>
      </c>
    </row>
    <row r="17" spans="2:27" ht="14.1" customHeight="1" thickTop="1" thickBot="1" x14ac:dyDescent="0.45">
      <c r="B17" s="40"/>
      <c r="C17" s="40"/>
      <c r="D17" s="40"/>
      <c r="F17" s="92"/>
      <c r="G17" s="92"/>
      <c r="H17" s="93"/>
      <c r="I17" s="94"/>
      <c r="J17" s="93"/>
      <c r="K17" s="94"/>
      <c r="L17" s="93"/>
      <c r="M17" s="93"/>
      <c r="N17" s="93"/>
      <c r="O17" s="94"/>
      <c r="P17" s="93"/>
      <c r="Q17" s="94"/>
      <c r="R17" s="93"/>
      <c r="S17" s="92"/>
      <c r="T17" s="92"/>
      <c r="U17" s="79"/>
      <c r="V17" s="79"/>
      <c r="W17" s="79"/>
      <c r="X17" s="79"/>
      <c r="Y17" s="87"/>
      <c r="Z17" s="87"/>
      <c r="AA17" s="95"/>
    </row>
    <row r="18" spans="2:27" ht="30" customHeight="1" thickTop="1" thickBot="1" x14ac:dyDescent="0.4">
      <c r="B18" s="150" t="s">
        <v>96</v>
      </c>
      <c r="C18" s="151"/>
      <c r="D18" s="152"/>
      <c r="E18" s="42"/>
      <c r="F18" s="100">
        <v>13</v>
      </c>
      <c r="G18" s="73" t="s">
        <v>69</v>
      </c>
      <c r="H18" s="74" t="s">
        <v>109</v>
      </c>
      <c r="I18" s="75">
        <v>0</v>
      </c>
      <c r="J18" s="74" t="s">
        <v>0</v>
      </c>
      <c r="K18" s="75">
        <v>1</v>
      </c>
      <c r="L18" s="76" t="s">
        <v>107</v>
      </c>
      <c r="M18" s="77"/>
      <c r="N18" s="74" t="s">
        <v>83</v>
      </c>
      <c r="O18" s="75">
        <v>2</v>
      </c>
      <c r="P18" s="74" t="s">
        <v>0</v>
      </c>
      <c r="Q18" s="75">
        <v>2</v>
      </c>
      <c r="R18" s="76" t="s">
        <v>101</v>
      </c>
      <c r="S18" s="91" t="s">
        <v>71</v>
      </c>
      <c r="T18" s="115">
        <v>14</v>
      </c>
      <c r="U18" s="79"/>
      <c r="V18" s="147" t="s">
        <v>26</v>
      </c>
      <c r="W18" s="148"/>
      <c r="X18" s="149"/>
      <c r="Y18" s="146" t="s">
        <v>84</v>
      </c>
      <c r="Z18" s="146"/>
      <c r="AA18" s="80">
        <v>5</v>
      </c>
    </row>
    <row r="19" spans="2:27" ht="14.1" customHeight="1" thickTop="1" thickBot="1" x14ac:dyDescent="0.4">
      <c r="B19" s="40"/>
      <c r="C19" s="40"/>
      <c r="D19" s="40"/>
      <c r="F19" s="96"/>
      <c r="G19" s="96"/>
      <c r="H19" s="97"/>
      <c r="I19" s="98"/>
      <c r="J19" s="99"/>
      <c r="K19" s="98"/>
      <c r="L19" s="97"/>
      <c r="M19" s="99"/>
      <c r="N19" s="97"/>
      <c r="O19" s="98"/>
      <c r="P19" s="99"/>
      <c r="Q19" s="98"/>
      <c r="R19" s="97"/>
      <c r="S19" s="96"/>
      <c r="T19" s="96"/>
      <c r="U19" s="79"/>
      <c r="V19" s="79"/>
      <c r="W19" s="79"/>
      <c r="X19" s="79"/>
      <c r="Y19" s="79"/>
      <c r="Z19" s="79"/>
      <c r="AA19" s="79"/>
    </row>
    <row r="20" spans="2:27" ht="30" customHeight="1" thickTop="1" thickBot="1" x14ac:dyDescent="0.4">
      <c r="B20" s="153" t="s">
        <v>97</v>
      </c>
      <c r="C20" s="154"/>
      <c r="D20" s="155"/>
      <c r="E20" s="42"/>
      <c r="F20" s="100">
        <v>15</v>
      </c>
      <c r="G20" s="73" t="s">
        <v>71</v>
      </c>
      <c r="H20" s="74" t="s">
        <v>109</v>
      </c>
      <c r="I20" s="75">
        <v>3</v>
      </c>
      <c r="J20" s="74" t="s">
        <v>0</v>
      </c>
      <c r="K20" s="75">
        <v>1</v>
      </c>
      <c r="L20" s="76" t="s">
        <v>101</v>
      </c>
      <c r="M20" s="101"/>
      <c r="N20" s="102"/>
      <c r="O20" s="103"/>
      <c r="P20" s="102"/>
      <c r="Q20" s="103"/>
      <c r="R20" s="102"/>
      <c r="S20" s="104"/>
      <c r="T20" s="105"/>
      <c r="U20" s="79"/>
      <c r="V20" s="145" t="s">
        <v>72</v>
      </c>
      <c r="W20" s="145"/>
      <c r="X20" s="145"/>
      <c r="Y20" s="146" t="s">
        <v>83</v>
      </c>
      <c r="Z20" s="146"/>
      <c r="AA20" s="80">
        <v>4</v>
      </c>
    </row>
    <row r="21" spans="2:27" ht="14.1" customHeight="1" thickTop="1" thickBot="1" x14ac:dyDescent="0.4">
      <c r="B21" s="40"/>
      <c r="C21" s="40"/>
      <c r="D21" s="40"/>
      <c r="F21" s="96"/>
      <c r="G21" s="96"/>
      <c r="H21" s="106"/>
      <c r="I21" s="98"/>
      <c r="J21" s="99"/>
      <c r="K21" s="98"/>
      <c r="L21" s="106"/>
      <c r="M21" s="107"/>
      <c r="N21" s="108"/>
      <c r="O21" s="109"/>
      <c r="P21" s="107"/>
      <c r="Q21" s="109"/>
      <c r="R21" s="108"/>
      <c r="S21" s="79"/>
      <c r="T21" s="79"/>
      <c r="U21" s="79"/>
      <c r="V21" s="79"/>
      <c r="W21" s="79"/>
      <c r="X21" s="79"/>
      <c r="Y21" s="79"/>
      <c r="Z21" s="79"/>
      <c r="AA21" s="79"/>
    </row>
    <row r="22" spans="2:27" ht="30" customHeight="1" thickTop="1" thickBot="1" x14ac:dyDescent="0.4">
      <c r="B22" s="153" t="s">
        <v>98</v>
      </c>
      <c r="C22" s="154"/>
      <c r="D22" s="155"/>
      <c r="E22" s="43"/>
      <c r="F22" s="100">
        <v>16</v>
      </c>
      <c r="G22" s="115" t="s">
        <v>69</v>
      </c>
      <c r="H22" s="74" t="s">
        <v>83</v>
      </c>
      <c r="I22" s="75">
        <v>2</v>
      </c>
      <c r="J22" s="74" t="s">
        <v>0</v>
      </c>
      <c r="K22" s="75">
        <v>2</v>
      </c>
      <c r="L22" s="76" t="s">
        <v>107</v>
      </c>
      <c r="M22" s="109"/>
      <c r="N22" s="110"/>
      <c r="O22" s="109"/>
      <c r="P22" s="111"/>
      <c r="Q22" s="109"/>
      <c r="R22" s="110"/>
      <c r="S22" s="79"/>
      <c r="T22" s="79"/>
      <c r="U22" s="79"/>
      <c r="V22" s="145" t="s">
        <v>73</v>
      </c>
      <c r="W22" s="145"/>
      <c r="X22" s="145"/>
      <c r="Y22" s="146" t="s">
        <v>107</v>
      </c>
      <c r="Z22" s="146"/>
      <c r="AA22" s="80">
        <v>3</v>
      </c>
    </row>
    <row r="23" spans="2:27" ht="14.1" customHeight="1" thickTop="1" thickBot="1" x14ac:dyDescent="0.4">
      <c r="B23" s="40"/>
      <c r="C23" s="40"/>
      <c r="D23" s="40"/>
      <c r="F23" s="79"/>
      <c r="G23" s="79"/>
      <c r="H23" s="110"/>
      <c r="I23" s="95"/>
      <c r="J23" s="107"/>
      <c r="K23" s="95"/>
      <c r="L23" s="110"/>
      <c r="M23" s="110"/>
      <c r="N23" s="110"/>
      <c r="O23" s="95"/>
      <c r="P23" s="107"/>
      <c r="Q23" s="95"/>
      <c r="R23" s="110"/>
      <c r="S23" s="79"/>
      <c r="T23" s="79"/>
      <c r="U23" s="79"/>
      <c r="V23" s="79"/>
      <c r="W23" s="79"/>
      <c r="X23" s="79"/>
      <c r="Y23" s="79"/>
      <c r="Z23" s="79"/>
      <c r="AA23" s="79"/>
    </row>
    <row r="24" spans="2:27" ht="30" customHeight="1" thickBot="1" x14ac:dyDescent="0.4">
      <c r="B24" s="40"/>
      <c r="C24" s="40"/>
      <c r="D24" s="40"/>
      <c r="F24" s="79"/>
      <c r="G24" s="79"/>
      <c r="H24" s="110"/>
      <c r="I24" s="95"/>
      <c r="J24" s="107"/>
      <c r="K24" s="95"/>
      <c r="L24" s="110"/>
      <c r="M24" s="110"/>
      <c r="N24" s="110"/>
      <c r="O24" s="95"/>
      <c r="P24" s="107"/>
      <c r="Q24" s="95"/>
      <c r="R24" s="110"/>
      <c r="S24" s="79"/>
      <c r="T24" s="79"/>
      <c r="U24" s="79"/>
      <c r="V24" s="145" t="s">
        <v>74</v>
      </c>
      <c r="W24" s="145"/>
      <c r="X24" s="145"/>
      <c r="Y24" s="146" t="s">
        <v>109</v>
      </c>
      <c r="Z24" s="146"/>
      <c r="AA24" s="80">
        <v>2</v>
      </c>
    </row>
    <row r="25" spans="2:27" ht="14.1" customHeight="1" thickBot="1" x14ac:dyDescent="0.4">
      <c r="F25" s="79"/>
      <c r="G25" s="79"/>
      <c r="H25" s="110"/>
      <c r="I25" s="95"/>
      <c r="J25" s="107"/>
      <c r="K25" s="95"/>
      <c r="L25" s="110"/>
      <c r="M25" s="110"/>
      <c r="N25" s="110"/>
      <c r="O25" s="95"/>
      <c r="P25" s="107"/>
      <c r="Q25" s="95"/>
      <c r="R25" s="110"/>
      <c r="S25" s="79"/>
      <c r="T25" s="79"/>
      <c r="U25" s="79"/>
      <c r="V25" s="79"/>
      <c r="W25" s="79"/>
      <c r="X25" s="79"/>
      <c r="Y25" s="79"/>
      <c r="Z25" s="79"/>
      <c r="AA25" s="79"/>
    </row>
    <row r="26" spans="2:27" ht="30" customHeight="1" thickBot="1" x14ac:dyDescent="0.4">
      <c r="F26" s="79"/>
      <c r="G26" s="79"/>
      <c r="H26" s="110"/>
      <c r="I26" s="95"/>
      <c r="J26" s="107"/>
      <c r="K26" s="95"/>
      <c r="L26" s="110"/>
      <c r="M26" s="110"/>
      <c r="N26" s="110"/>
      <c r="O26" s="95"/>
      <c r="P26" s="107"/>
      <c r="Q26" s="95"/>
      <c r="R26" s="110"/>
      <c r="S26" s="79"/>
      <c r="T26" s="79"/>
      <c r="U26" s="79"/>
      <c r="V26" s="145" t="s">
        <v>75</v>
      </c>
      <c r="W26" s="145"/>
      <c r="X26" s="145"/>
      <c r="Y26" s="146" t="s">
        <v>101</v>
      </c>
      <c r="Z26" s="146"/>
      <c r="AA26" s="80">
        <v>1</v>
      </c>
    </row>
    <row r="27" spans="2:27" ht="14.1" customHeight="1" x14ac:dyDescent="0.35">
      <c r="H27" s="110"/>
      <c r="I27" s="95"/>
      <c r="J27" s="107"/>
      <c r="K27" s="95"/>
      <c r="L27" s="110"/>
      <c r="N27" s="95"/>
      <c r="O27" s="107"/>
      <c r="P27" s="95"/>
      <c r="Y27" s="44"/>
      <c r="Z27" s="44"/>
    </row>
    <row r="28" spans="2:27" ht="27.75" x14ac:dyDescent="0.35">
      <c r="H28" s="110"/>
      <c r="I28" s="95"/>
      <c r="J28" s="107"/>
      <c r="K28" s="95"/>
      <c r="L28" s="110"/>
    </row>
    <row r="29" spans="2:27" ht="14.1" customHeight="1" x14ac:dyDescent="0.35">
      <c r="H29" s="110"/>
      <c r="I29" s="95"/>
      <c r="J29" s="107"/>
      <c r="K29" s="95"/>
      <c r="L29" s="110"/>
      <c r="N29" s="95"/>
      <c r="O29" s="107"/>
      <c r="P29" s="95"/>
      <c r="Y29" s="44"/>
      <c r="Z29" s="44"/>
    </row>
    <row r="30" spans="2:27" ht="27.75" x14ac:dyDescent="0.35">
      <c r="H30" s="110"/>
      <c r="I30" s="95"/>
      <c r="J30" s="107"/>
      <c r="K30" s="95"/>
      <c r="L30" s="110"/>
    </row>
    <row r="31" spans="2:27" ht="14.1" customHeight="1" x14ac:dyDescent="0.35">
      <c r="H31" s="110"/>
      <c r="I31" s="95"/>
      <c r="J31" s="107"/>
      <c r="K31" s="95"/>
      <c r="L31" s="110"/>
      <c r="N31" s="95"/>
      <c r="O31" s="107"/>
      <c r="P31" s="95"/>
      <c r="Y31" s="44"/>
      <c r="Z31" s="44"/>
    </row>
    <row r="32" spans="2:27" ht="27.75" x14ac:dyDescent="0.35">
      <c r="H32" s="110"/>
      <c r="I32" s="95"/>
      <c r="J32" s="107"/>
      <c r="K32" s="95"/>
      <c r="L32" s="110"/>
    </row>
  </sheetData>
  <sheetProtection algorithmName="SHA-512" hashValue="XH+E+b6otZVFqpuV0Aj5lq+TBaOsxIE2HGpzCeA28Gd9ihsS5ZFOkJyJXq2WHs4pf/zQqi1dr159AKuWFh31Lw==" saltValue="AhjPn5XkoHGtKPvR6R5H3A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7"/>
  <sheetViews>
    <sheetView zoomScale="95" zoomScaleNormal="95" workbookViewId="0">
      <selection activeCell="G12" sqref="G12"/>
    </sheetView>
  </sheetViews>
  <sheetFormatPr defaultRowHeight="23.25" x14ac:dyDescent="0.35"/>
  <cols>
    <col min="1" max="1" width="28.7109375" style="47" customWidth="1"/>
    <col min="2" max="2" width="9.140625" style="61"/>
    <col min="3" max="3" width="11.42578125" bestFit="1" customWidth="1"/>
    <col min="5" max="5" width="9.140625" style="117"/>
    <col min="6" max="6" width="11.42578125" style="117" bestFit="1" customWidth="1"/>
  </cols>
  <sheetData>
    <row r="1" spans="1:2" ht="24" thickTop="1" x14ac:dyDescent="0.35">
      <c r="A1" s="62" t="s">
        <v>99</v>
      </c>
    </row>
    <row r="2" spans="1:2" x14ac:dyDescent="0.35">
      <c r="A2" s="63" t="s">
        <v>100</v>
      </c>
    </row>
    <row r="3" spans="1:2" x14ac:dyDescent="0.35">
      <c r="A3" s="63" t="s">
        <v>104</v>
      </c>
    </row>
    <row r="4" spans="1:2" x14ac:dyDescent="0.35">
      <c r="A4" s="63" t="s">
        <v>107</v>
      </c>
    </row>
    <row r="5" spans="1:2" ht="21" customHeight="1" x14ac:dyDescent="0.35">
      <c r="A5" s="63" t="s">
        <v>85</v>
      </c>
    </row>
    <row r="6" spans="1:2" ht="20.25" customHeight="1" x14ac:dyDescent="0.35">
      <c r="A6" s="63" t="s">
        <v>110</v>
      </c>
    </row>
    <row r="7" spans="1:2" ht="21" customHeight="1" x14ac:dyDescent="0.35">
      <c r="A7" s="63" t="s">
        <v>83</v>
      </c>
    </row>
    <row r="8" spans="1:2" ht="21.75" customHeight="1" thickBot="1" x14ac:dyDescent="0.4">
      <c r="A8" s="64" t="s">
        <v>86</v>
      </c>
    </row>
    <row r="9" spans="1:2" ht="21" customHeight="1" thickTop="1" x14ac:dyDescent="0.35">
      <c r="A9" s="62" t="s">
        <v>106</v>
      </c>
      <c r="B9" s="61">
        <v>8</v>
      </c>
    </row>
    <row r="10" spans="1:2" ht="20.25" customHeight="1" x14ac:dyDescent="0.35">
      <c r="A10" s="63" t="s">
        <v>101</v>
      </c>
      <c r="B10" s="61">
        <v>9</v>
      </c>
    </row>
    <row r="11" spans="1:2" ht="21" customHeight="1" x14ac:dyDescent="0.35">
      <c r="A11" s="63" t="s">
        <v>105</v>
      </c>
      <c r="B11" s="61">
        <v>10</v>
      </c>
    </row>
    <row r="12" spans="1:2" x14ac:dyDescent="0.35">
      <c r="A12" s="63" t="s">
        <v>109</v>
      </c>
      <c r="B12" s="61">
        <v>11</v>
      </c>
    </row>
    <row r="13" spans="1:2" x14ac:dyDescent="0.35">
      <c r="A13" s="63" t="s">
        <v>103</v>
      </c>
      <c r="B13" s="61">
        <v>12</v>
      </c>
    </row>
    <row r="14" spans="1:2" ht="20.25" customHeight="1" x14ac:dyDescent="0.35">
      <c r="A14" s="63" t="s">
        <v>84</v>
      </c>
      <c r="B14" s="61">
        <v>13</v>
      </c>
    </row>
    <row r="15" spans="1:2" ht="20.25" customHeight="1" x14ac:dyDescent="0.35">
      <c r="A15" s="63" t="s">
        <v>102</v>
      </c>
      <c r="B15" s="61">
        <v>14</v>
      </c>
    </row>
    <row r="16" spans="1:2" ht="24" thickBot="1" x14ac:dyDescent="0.4">
      <c r="A16" s="64" t="s">
        <v>86</v>
      </c>
    </row>
    <row r="17" ht="24" thickTop="1" x14ac:dyDescent="0.35"/>
  </sheetData>
  <sheetProtection algorithmName="SHA-512" hashValue="LUFP9oG0SPRR8gOU4c7CMUgoODgcVQrlCl3M0nBCuma6xoMK8EyfHgXUx3BZXT3dQoGbDSM/WBQvfYPY2ZPRBw==" saltValue="ZG4HBWzgnrSd2PF6t7FuX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2022-07-12T01:58:57Z</dcterms:modified>
</cp:coreProperties>
</file>